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lvira\Desktop\прачка 2025\"/>
    </mc:Choice>
  </mc:AlternateContent>
  <bookViews>
    <workbookView xWindow="0" yWindow="0" windowWidth="28800" windowHeight="12000"/>
  </bookViews>
  <sheets>
    <sheet name="..._ССР (2)" sheetId="5" r:id="rId1"/>
    <sheet name="16100_Q9" sheetId="2" r:id="rId2"/>
    <sheet name="ra_abc4" sheetId="6" r:id="rId3"/>
    <sheet name="16100_QМ" sheetId="3" state="hidden" r:id="rId4"/>
    <sheet name="16100_ДВ" sheetId="4" r:id="rId5"/>
    <sheet name="ИД" sheetId="7" r:id="rId6"/>
  </sheets>
  <definedNames>
    <definedName name="_xlnm.Print_Titles" localSheetId="1">'16100_Q9'!$18:$18</definedName>
    <definedName name="_xlnm.Print_Titles" localSheetId="3">'16100_QМ'!$11:$11</definedName>
    <definedName name="_xlnm.Print_Titles" localSheetId="4">'16100_ДВ'!$6:$6</definedName>
    <definedName name="_xlnm.Print_Titles" localSheetId="2">ra_abc4!$15:$15</definedName>
    <definedName name="_xlnm.Print_Area" localSheetId="0">'..._ССР (2)'!$A$1:$H$64</definedName>
    <definedName name="_xlnm.Print_Area" localSheetId="3">'16100_QМ'!$A:$H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5" l="1"/>
  <c r="D27" i="5" s="1"/>
  <c r="D28" i="5" s="1"/>
  <c r="D32" i="5" s="1"/>
  <c r="D33" i="5" l="1"/>
  <c r="H33" i="5" s="1"/>
  <c r="H26" i="5"/>
  <c r="H27" i="5" s="1"/>
  <c r="H28" i="5" s="1"/>
  <c r="H32" i="5" s="1"/>
  <c r="D34" i="5" l="1"/>
  <c r="D42" i="5" l="1"/>
  <c r="H34" i="5"/>
  <c r="D44" i="5" l="1"/>
  <c r="H42" i="5"/>
  <c r="H44" i="5" l="1"/>
  <c r="G46" i="5" s="1"/>
  <c r="D47" i="5"/>
  <c r="G47" i="5" l="1"/>
  <c r="H46" i="5"/>
  <c r="H47" i="5" l="1"/>
  <c r="G4" i="5" s="1"/>
  <c r="G6" i="5"/>
</calcChain>
</file>

<file path=xl/sharedStrings.xml><?xml version="1.0" encoding="utf-8"?>
<sst xmlns="http://schemas.openxmlformats.org/spreadsheetml/2006/main" count="2402" uniqueCount="798">
  <si>
    <t>НДЦС РК  8.01-08-2022. Приложение Г.</t>
  </si>
  <si>
    <t>Форма 4</t>
  </si>
  <si>
    <t>Наименование стройки -</t>
  </si>
  <si>
    <t>Внутренние инженерные канализационные сетей</t>
  </si>
  <si>
    <t>Шифр стройки</t>
  </si>
  <si>
    <t>1624</t>
  </si>
  <si>
    <t>Наименование объекта -</t>
  </si>
  <si>
    <t>КГУ Центр социальных услуг Сенім</t>
  </si>
  <si>
    <t>Шифр объекта</t>
  </si>
  <si>
    <t>2-1</t>
  </si>
  <si>
    <t xml:space="preserve">ЛОКАЛЬНАЯ СМЕТА   № </t>
  </si>
  <si>
    <t>2-01-01-01</t>
  </si>
  <si>
    <t>(Локальный сметный расчет)</t>
  </si>
  <si>
    <t xml:space="preserve">на </t>
  </si>
  <si>
    <t>Текущий ремонт канализации и водопровода</t>
  </si>
  <si>
    <t>(Наименование работ и затрат)</t>
  </si>
  <si>
    <t>Основание:</t>
  </si>
  <si>
    <t>Ведомость физических объемов работ</t>
  </si>
  <si>
    <t>Сметная стоимость</t>
  </si>
  <si>
    <t>3672,565</t>
  </si>
  <si>
    <t>тыс.тнг.</t>
  </si>
  <si>
    <t xml:space="preserve">в том числе </t>
  </si>
  <si>
    <t>строительно-монтажные  работы</t>
  </si>
  <si>
    <t>Средства на оплату труда</t>
  </si>
  <si>
    <t>2307,887</t>
  </si>
  <si>
    <t>Нормативная трудоемкость</t>
  </si>
  <si>
    <t>0,452</t>
  </si>
  <si>
    <t>тыс.чел-ч</t>
  </si>
  <si>
    <t>Составлен(а) в текущих ценах 2024 г.</t>
  </si>
  <si>
    <t>Номер
по
порядку</t>
  </si>
  <si>
    <t>Шифр позиции норматива, код ресурса</t>
  </si>
  <si>
    <t>Наименование работ и затрат</t>
  </si>
  <si>
    <t>Единица измерения</t>
  </si>
  <si>
    <t>Количество</t>
  </si>
  <si>
    <t>Стоимость единицы измерения, тенге</t>
  </si>
  <si>
    <t>Общая стоимость,
тенге</t>
  </si>
  <si>
    <t>ВСЕГО ПО СМЕТЕ:</t>
  </si>
  <si>
    <t>3672565</t>
  </si>
  <si>
    <t>из них:</t>
  </si>
  <si>
    <t>затраты на труд рабочих</t>
  </si>
  <si>
    <t>тенге</t>
  </si>
  <si>
    <t>в том числе оплата труда рабочих</t>
  </si>
  <si>
    <t>машины и механизмы</t>
  </si>
  <si>
    <t>в том числе оплата труда машинистов</t>
  </si>
  <si>
    <t>материалы, изделия и конструкции</t>
  </si>
  <si>
    <t>нормативная трудоемкость</t>
  </si>
  <si>
    <t>чел.-ч</t>
  </si>
  <si>
    <t>Раздел 1.</t>
  </si>
  <si>
    <t>Демонтажные и монтажные работы</t>
  </si>
  <si>
    <t>Подраздел 1.1.</t>
  </si>
  <si>
    <t>Подвал</t>
  </si>
  <si>
    <t>1712061</t>
  </si>
  <si>
    <t>Каб.16 (К1)</t>
  </si>
  <si>
    <t>1</t>
  </si>
  <si>
    <r>
      <t xml:space="preserve">1215-0101-0202
</t>
    </r>
    <r>
      <rPr>
        <b/>
        <i/>
        <sz val="7.5"/>
        <rFont val="Times New Roman Cyr"/>
        <family val="1"/>
        <charset val="204"/>
      </rPr>
      <t>РСНБ РК 2022 Кзтр и Кэм=1,06</t>
    </r>
  </si>
  <si>
    <t>Трубопроводы из чугунных канализационных труб диаметром 100 мм. Разборка</t>
  </si>
  <si>
    <t>м трубопровода с фасонными частями</t>
  </si>
  <si>
    <t>1.1</t>
  </si>
  <si>
    <t>1.1.1</t>
  </si>
  <si>
    <t>009-0129</t>
  </si>
  <si>
    <t>Затраты труда рабочих (средний разряд работы 2,9). Работы по ремонту зданий и сооружений</t>
  </si>
  <si>
    <t>1.2</t>
  </si>
  <si>
    <t>1.2.1</t>
  </si>
  <si>
    <t>314-504-0501</t>
  </si>
  <si>
    <t>Подъемники мачтовые высотой подъема 50 м</t>
  </si>
  <si>
    <t>маш.-ч</t>
  </si>
  <si>
    <t>в т.ч. затраты труда машинистов, экипаж 1 чел.</t>
  </si>
  <si>
    <t>2</t>
  </si>
  <si>
    <r>
      <t xml:space="preserve">6114-0103-0201
</t>
    </r>
    <r>
      <rPr>
        <b/>
        <i/>
        <sz val="7.5"/>
        <rFont val="Times New Roman Cyr"/>
        <family val="1"/>
        <charset val="204"/>
      </rPr>
      <t>ЕСЦ РСНБ РК 2024</t>
    </r>
  </si>
  <si>
    <t>Прокладка трубопроводов из полипропиленовых труб, наружный диаметр 110 мм</t>
  </si>
  <si>
    <t>м трубопровода</t>
  </si>
  <si>
    <t>2.1</t>
  </si>
  <si>
    <t>2.1.1</t>
  </si>
  <si>
    <t>004-0131</t>
  </si>
  <si>
    <t>Затраты труда рабочих (средний разряд работы 3,1). Работы по устройству внутренних и наружных инженерных систем</t>
  </si>
  <si>
    <t>2.2</t>
  </si>
  <si>
    <t>2.2.1</t>
  </si>
  <si>
    <t>343-202-0201</t>
  </si>
  <si>
    <t>Машины шлифовальные угловые</t>
  </si>
  <si>
    <t>2.2.2</t>
  </si>
  <si>
    <t>343-302-0301</t>
  </si>
  <si>
    <t>Шуруповерты строительно-монтажные</t>
  </si>
  <si>
    <t>2.2.3</t>
  </si>
  <si>
    <t>314-102-0101</t>
  </si>
  <si>
    <t>Краны на автомобильном ходу максимальной грузоподъёмностью 10 т</t>
  </si>
  <si>
    <t>2.2.4</t>
  </si>
  <si>
    <t>331-101-0101</t>
  </si>
  <si>
    <t>Автомобили бортовые грузоподъёмностью до 5 т</t>
  </si>
  <si>
    <t>2.2.5</t>
  </si>
  <si>
    <t>343-302-0101</t>
  </si>
  <si>
    <t>Перфоратор электрический</t>
  </si>
  <si>
    <t>2.2.6</t>
  </si>
  <si>
    <t>315-202-1302</t>
  </si>
  <si>
    <t>Аппараты для ручной сварки пластиковых труб диаметром до 110 мм</t>
  </si>
  <si>
    <t>2.3</t>
  </si>
  <si>
    <t>2.3.1</t>
  </si>
  <si>
    <t>214-209-0205</t>
  </si>
  <si>
    <t>Проволока стальная термически обработанная, оцинкованная ГОСТ 3282-74 диаметром 1,2 мм</t>
  </si>
  <si>
    <t>кг</t>
  </si>
  <si>
    <t>2.3.2</t>
  </si>
  <si>
    <t>236-104-0102</t>
  </si>
  <si>
    <t>Уайт-спирит ГОСТ 3134-78</t>
  </si>
  <si>
    <t>т</t>
  </si>
  <si>
    <t>2.3.3</t>
  </si>
  <si>
    <t>241-216-0203</t>
  </si>
  <si>
    <t>Хомут для крепления труб ПВХ с уплотнительной резинкой диаметром 100 мм</t>
  </si>
  <si>
    <t>шт.</t>
  </si>
  <si>
    <t>2.3.4</t>
  </si>
  <si>
    <t>217-101-0301</t>
  </si>
  <si>
    <t>Болт самоанкерующийся распорный ГОСТ 28778-90 M10х100</t>
  </si>
  <si>
    <t>2.3.5</t>
  </si>
  <si>
    <t>217-105-0101</t>
  </si>
  <si>
    <t>Дюбель полипропиленовый универсальный</t>
  </si>
  <si>
    <t>2.3.6</t>
  </si>
  <si>
    <t>217-104-0101</t>
  </si>
  <si>
    <t>Шпилька ГОСТ ISO 8992-2015 оцинкованная стяжная</t>
  </si>
  <si>
    <t>2.3.7</t>
  </si>
  <si>
    <t>218-103-0201</t>
  </si>
  <si>
    <t>Ветошь</t>
  </si>
  <si>
    <t>2.3.8</t>
  </si>
  <si>
    <t>241-205-1110</t>
  </si>
  <si>
    <t>Труба напорная из полипропилена PP-R не армированная SDR 6 PN 20 ГОСТ 32415-2013 размерами 110x18,3 мм</t>
  </si>
  <si>
    <t>м</t>
  </si>
  <si>
    <t>3</t>
  </si>
  <si>
    <r>
      <t xml:space="preserve">1122-0801-0204
</t>
    </r>
    <r>
      <rPr>
        <b/>
        <i/>
        <sz val="7.5"/>
        <rFont val="Times New Roman Cyr"/>
        <family val="1"/>
        <charset val="204"/>
      </rPr>
      <t>РСНБ РК 2022 Кзтр и Кэм=1,08 Изм. и доп. вып. 25</t>
    </r>
  </si>
  <si>
    <t>Фасонные части полимерные диаметром 50 мм. Установка на сварном соединении</t>
  </si>
  <si>
    <t>3.1</t>
  </si>
  <si>
    <t>3.1.1</t>
  </si>
  <si>
    <t>004-0135</t>
  </si>
  <si>
    <t>Затраты труда рабочих (средний разряд работы 3,5). Работы по устройству внутренних и наружных инженерных систем</t>
  </si>
  <si>
    <t>3.2</t>
  </si>
  <si>
    <t>3.2.1</t>
  </si>
  <si>
    <t>3.2.2</t>
  </si>
  <si>
    <t>315-101-0301</t>
  </si>
  <si>
    <t>Электростанции переносные, мощность до 4 кВт</t>
  </si>
  <si>
    <t>3.2.3</t>
  </si>
  <si>
    <t>315-202-0202</t>
  </si>
  <si>
    <t>Аппарат для сварки полиэтиленовых труб, диаметры свариваемых труб от 40 до 100 мм</t>
  </si>
  <si>
    <t>4</t>
  </si>
  <si>
    <r>
      <t xml:space="preserve">241-505-0213
</t>
    </r>
    <r>
      <rPr>
        <b/>
        <i/>
        <sz val="7.5"/>
        <rFont val="Times New Roman Cyr"/>
        <family val="1"/>
        <charset val="204"/>
      </rPr>
      <t>РСНБ РК 2022</t>
    </r>
  </si>
  <si>
    <t>Тройник ГОСТ 6942-98 прямой под углом 90° размерами 50x50 мм</t>
  </si>
  <si>
    <t>5</t>
  </si>
  <si>
    <r>
      <t xml:space="preserve">1122-0801-0206
</t>
    </r>
    <r>
      <rPr>
        <b/>
        <i/>
        <sz val="7.5"/>
        <rFont val="Times New Roman Cyr"/>
        <family val="1"/>
        <charset val="204"/>
      </rPr>
      <t>РСНБ РК 2022 Кзтр и Кэм=1,08 Изм. и доп. вып. 25</t>
    </r>
  </si>
  <si>
    <t>Фасонные части полимерные диаметром 110 мм. Установка на сварном соединении</t>
  </si>
  <si>
    <t>5.1</t>
  </si>
  <si>
    <t>5.1.1</t>
  </si>
  <si>
    <t>5.2</t>
  </si>
  <si>
    <t>5.2.1</t>
  </si>
  <si>
    <t>5.2.2</t>
  </si>
  <si>
    <t>5.2.3</t>
  </si>
  <si>
    <t>315-202-0203</t>
  </si>
  <si>
    <t>Аппарат для сварки полиэтиленовых труб, диаметры свариваемых труб свыше 100 до 355 мм</t>
  </si>
  <si>
    <t>6</t>
  </si>
  <si>
    <r>
      <t xml:space="preserve">241-505-0215
</t>
    </r>
    <r>
      <rPr>
        <b/>
        <i/>
        <sz val="7.5"/>
        <rFont val="Times New Roman Cyr"/>
        <family val="1"/>
        <charset val="204"/>
      </rPr>
      <t>РСНБ РК 2022</t>
    </r>
  </si>
  <si>
    <t>Тройник ГОСТ 6942-98 прямой под углом 90° размерами 100x100 мм</t>
  </si>
  <si>
    <t>7</t>
  </si>
  <si>
    <r>
      <t xml:space="preserve">241-208-2409
</t>
    </r>
    <r>
      <rPr>
        <b/>
        <i/>
        <sz val="7.5"/>
        <rFont val="Times New Roman Cyr"/>
        <family val="1"/>
        <charset val="204"/>
      </rPr>
      <t>РСНБ РК 2022</t>
    </r>
  </si>
  <si>
    <t>Отвод полипропиленовый PP-R 45° приварной диаметром 110 мм</t>
  </si>
  <si>
    <t>8</t>
  </si>
  <si>
    <r>
      <t xml:space="preserve">241-208-2505
</t>
    </r>
    <r>
      <rPr>
        <b/>
        <i/>
        <sz val="7.5"/>
        <rFont val="Times New Roman Cyr"/>
        <family val="1"/>
        <charset val="204"/>
      </rPr>
      <t>РСНБ РК 2022</t>
    </r>
  </si>
  <si>
    <t>Отвод полипропиленовый PP-R 90° приварной диаметром 50 мм</t>
  </si>
  <si>
    <t>9</t>
  </si>
  <si>
    <r>
      <t xml:space="preserve">241-210-1010
</t>
    </r>
    <r>
      <rPr>
        <b/>
        <i/>
        <sz val="7.5"/>
        <rFont val="Times New Roman Cyr"/>
        <family val="1"/>
        <charset val="204"/>
      </rPr>
      <t>РСНБ РК 2022</t>
    </r>
  </si>
  <si>
    <t>Переход полипропиленовый PP-R приварной размерами 50х40 мм</t>
  </si>
  <si>
    <t>10</t>
  </si>
  <si>
    <r>
      <t xml:space="preserve">241-117-0307
</t>
    </r>
    <r>
      <rPr>
        <b/>
        <i/>
        <sz val="7.5"/>
        <rFont val="Times New Roman Cyr"/>
        <family val="1"/>
        <charset val="204"/>
      </rPr>
      <t>РСНБ РК 2022</t>
    </r>
  </si>
  <si>
    <t>Заглушка фланцевая PN 25 диаметром 100 мм</t>
  </si>
  <si>
    <t>11</t>
  </si>
  <si>
    <r>
      <t xml:space="preserve">261-301-0219
</t>
    </r>
    <r>
      <rPr>
        <b/>
        <i/>
        <sz val="7.5"/>
        <rFont val="Times New Roman Cyr"/>
        <family val="1"/>
        <charset val="204"/>
      </rPr>
      <t>РСНБ РК 2022</t>
    </r>
  </si>
  <si>
    <t>Крепления для трубопроводов /кронштейны, планки, хомуты/</t>
  </si>
  <si>
    <t>12</t>
  </si>
  <si>
    <r>
      <t xml:space="preserve">1313-1001-1008
</t>
    </r>
    <r>
      <rPr>
        <b/>
        <i/>
        <sz val="7.5"/>
        <rFont val="Times New Roman Cyr"/>
        <family val="1"/>
        <charset val="204"/>
      </rPr>
      <t>РСНБ РК 2022 Кзтр и Кэм=1,06</t>
    </r>
  </si>
  <si>
    <t>Трубопроводы, диаметр внутренний до 100 мм. Ревизия</t>
  </si>
  <si>
    <t>12.1</t>
  </si>
  <si>
    <t>12.1.1</t>
  </si>
  <si>
    <t>007-0144</t>
  </si>
  <si>
    <t>Затраты труда рабочих (средний разряд работы 4,4). Работы по монтажу оборудования</t>
  </si>
  <si>
    <t>12.2</t>
  </si>
  <si>
    <t>12.2.1</t>
  </si>
  <si>
    <t>315-102-0102</t>
  </si>
  <si>
    <r>
      <t>Компрессоры передвижные с двигателем внутреннего сгорания давлением до 686 кПа (7 атм), производительность 5 м</t>
    </r>
    <r>
      <rPr>
        <vertAlign val="superscript"/>
        <sz val="9"/>
        <color indexed="18"/>
        <rFont val="Times New Roman Cyr"/>
        <charset val="204"/>
      </rPr>
      <t>3</t>
    </r>
    <r>
      <rPr>
        <sz val="9"/>
        <color indexed="18"/>
        <rFont val="Times New Roman Cyr"/>
        <charset val="204"/>
      </rPr>
      <t>/мин</t>
    </r>
  </si>
  <si>
    <t>Каб.15 (К1)</t>
  </si>
  <si>
    <t>13</t>
  </si>
  <si>
    <t>13.1</t>
  </si>
  <si>
    <t>13.1.1</t>
  </si>
  <si>
    <t>13.2</t>
  </si>
  <si>
    <t>13.2.1</t>
  </si>
  <si>
    <t>14</t>
  </si>
  <si>
    <t>14.1</t>
  </si>
  <si>
    <t>14.1.1</t>
  </si>
  <si>
    <t>14.2</t>
  </si>
  <si>
    <t>14.2.1</t>
  </si>
  <si>
    <t>14.2.2</t>
  </si>
  <si>
    <t>14.2.3</t>
  </si>
  <si>
    <t>14.2.4</t>
  </si>
  <si>
    <t>14.2.5</t>
  </si>
  <si>
    <t>14.2.6</t>
  </si>
  <si>
    <t>14.3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</si>
  <si>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</si>
  <si>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</si>
  <si>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</si>
  <si>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</si>
  <si>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</si>
  <si>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</si>
  <si>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</si>
  <si>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</si>
  <si>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15</t>
  </si>
  <si>
    <t>15.1</t>
  </si>
  <si>
    <t>15.1.1</t>
  </si>
  <si>
    <t>15.2</t>
  </si>
  <si>
    <t>15.2.1</t>
  </si>
  <si>
    <t>15.2.2</t>
  </si>
  <si>
    <t>15.2.3</t>
  </si>
  <si>
    <t>16</t>
  </si>
  <si>
    <t>17</t>
  </si>
  <si>
    <t>18</t>
  </si>
  <si>
    <t>19</t>
  </si>
  <si>
    <t>20</t>
  </si>
  <si>
    <t>20.1</t>
  </si>
  <si>
    <t>20.1.1</t>
  </si>
  <si>
    <t>20.2</t>
  </si>
  <si>
    <t>20.2.1</t>
  </si>
  <si>
    <t>В1</t>
  </si>
  <si>
    <t>21</t>
  </si>
  <si>
    <r>
      <t xml:space="preserve">1215-0101-0101
</t>
    </r>
    <r>
      <rPr>
        <b/>
        <i/>
        <sz val="7.5"/>
        <rFont val="Times New Roman Cyr"/>
        <family val="1"/>
        <charset val="204"/>
      </rPr>
      <t>РСНБ РК 2022 Кзтр и Кэм=1,06</t>
    </r>
  </si>
  <si>
    <t>Трубопроводы с фасонными частями из водогазопроводных труб диаметром до 32 мм. Разборка</t>
  </si>
  <si>
    <t>м трубопроводов</t>
  </si>
  <si>
    <t>21.1</t>
  </si>
  <si>
    <t>21.1.1</t>
  </si>
  <si>
    <t>009-0127</t>
  </si>
  <si>
    <t>Затраты труда рабочих (средний разряд работы 2,7). Работы по ремонту зданий и сооружений</t>
  </si>
  <si>
    <t>21.2</t>
  </si>
  <si>
    <t>21.2.1</t>
  </si>
  <si>
    <t>21.2.2</t>
  </si>
  <si>
    <t>315-202-0501</t>
  </si>
  <si>
    <t>Аппарат для газовой сварки и резки</t>
  </si>
  <si>
    <t>21.3</t>
  </si>
  <si>
    <t>21.3.1</t>
  </si>
  <si>
    <t>217-605-0108</t>
  </si>
  <si>
    <t>Ацетилен технический газообразный ГОСТ 5457-75</t>
  </si>
  <si>
    <r>
      <t>м</t>
    </r>
    <r>
      <rPr>
        <vertAlign val="superscript"/>
        <sz val="9"/>
        <color indexed="18"/>
        <rFont val="Times New Roman Cyr"/>
        <charset val="204"/>
      </rPr>
      <t>3</t>
    </r>
  </si>
  <si>
    <t>21.3.2</t>
  </si>
  <si>
    <t>217-605-0101</t>
  </si>
  <si>
    <t>Кислород технический газообразный ГОСТ 5583-78</t>
  </si>
  <si>
    <t>22</t>
  </si>
  <si>
    <r>
      <t xml:space="preserve">6114-0103-0302
</t>
    </r>
    <r>
      <rPr>
        <b/>
        <i/>
        <sz val="7.5"/>
        <rFont val="Times New Roman Cyr"/>
        <family val="1"/>
        <charset val="204"/>
      </rPr>
      <t>ЕСЦ РСНБ РК 2024</t>
    </r>
  </si>
  <si>
    <t>Прокладка трубопроводов водоснабжения из напорных полимерных труб на сварных соединениях, наружный диаметр 25 мм</t>
  </si>
  <si>
    <t>22.1</t>
  </si>
  <si>
    <t>22.1.1</t>
  </si>
  <si>
    <t>004-0140</t>
  </si>
  <si>
    <t>Затраты труда рабочих (средний разряд работы 4). Работы по устройству внутренних и наружных инженерных систем</t>
  </si>
  <si>
    <t>22.2</t>
  </si>
  <si>
    <t>22.2.1</t>
  </si>
  <si>
    <t>22.2.2</t>
  </si>
  <si>
    <t>22.2.3</t>
  </si>
  <si>
    <t>22.2.4</t>
  </si>
  <si>
    <t>22.3</t>
  </si>
  <si>
    <t>22.3.1</t>
  </si>
  <si>
    <t>241-221-0103</t>
  </si>
  <si>
    <t>Опора полипропиленовая PP-R одинарная (клипса) диаметром 25 мм</t>
  </si>
  <si>
    <t>22.3.2</t>
  </si>
  <si>
    <t>241-205-5104</t>
  </si>
  <si>
    <t>Труба напорная из полибутена РВ PN 16 для отопления ГОСТ 32415-2013 размерами 32х2,9 мм</t>
  </si>
  <si>
    <t>22.3.3</t>
  </si>
  <si>
    <t>217-105-0102</t>
  </si>
  <si>
    <t>Дюбель полипропиленовый универсальный с шурупами</t>
  </si>
  <si>
    <t>23</t>
  </si>
  <si>
    <t>23.1</t>
  </si>
  <si>
    <t>23.1.1</t>
  </si>
  <si>
    <t>23.2</t>
  </si>
  <si>
    <t>23.2.1</t>
  </si>
  <si>
    <t>23.2.2</t>
  </si>
  <si>
    <t>23.2.3</t>
  </si>
  <si>
    <t>24</t>
  </si>
  <si>
    <r>
      <t xml:space="preserve">241-208-2502
</t>
    </r>
    <r>
      <rPr>
        <b/>
        <i/>
        <sz val="7.5"/>
        <rFont val="Times New Roman Cyr"/>
        <family val="1"/>
        <charset val="204"/>
      </rPr>
      <t>РСНБ РК 2022</t>
    </r>
  </si>
  <si>
    <t>Отвод полипропиленовый PP-R 90° приварной диаметром 25 мм</t>
  </si>
  <si>
    <t>25</t>
  </si>
  <si>
    <r>
      <t xml:space="preserve">241-210-1001
</t>
    </r>
    <r>
      <rPr>
        <b/>
        <i/>
        <sz val="7.5"/>
        <rFont val="Times New Roman Cyr"/>
        <family val="1"/>
        <charset val="204"/>
      </rPr>
      <t>РСНБ РК 2022</t>
    </r>
  </si>
  <si>
    <t>Переход полипропиленовый PP-R приварной размерами 25х20 мм</t>
  </si>
  <si>
    <t>26</t>
  </si>
  <si>
    <r>
      <t xml:space="preserve">241-209-0102
</t>
    </r>
    <r>
      <rPr>
        <b/>
        <i/>
        <sz val="7.5"/>
        <rFont val="Times New Roman Cyr"/>
        <family val="1"/>
        <charset val="204"/>
      </rPr>
      <t>РСНБ РК 2022</t>
    </r>
  </si>
  <si>
    <t>Тройник полиэтиленовый литой 90° ПЭ 100 SDR 11, PN 16 диаметром 25 мм</t>
  </si>
  <si>
    <t>27</t>
  </si>
  <si>
    <r>
      <t xml:space="preserve">6114-0202-0101
</t>
    </r>
    <r>
      <rPr>
        <b/>
        <i/>
        <sz val="7.5"/>
        <rFont val="Times New Roman Cyr"/>
        <family val="1"/>
        <charset val="204"/>
      </rPr>
      <t>ЕСЦ РСНБ РК 2024</t>
    </r>
  </si>
  <si>
    <t>Установка вентилей, задвижек, затворов, клапанов обратных, кранов проходных на трубопроводах из стальных труб, диаметр до 25 мм</t>
  </si>
  <si>
    <t>27.1</t>
  </si>
  <si>
    <t>27.1.1</t>
  </si>
  <si>
    <t>27.2</t>
  </si>
  <si>
    <t>27.2.1</t>
  </si>
  <si>
    <t>315-103-0501</t>
  </si>
  <si>
    <t>Установки постоянного тока для ручной дуговой сварки</t>
  </si>
  <si>
    <t>27.2.2</t>
  </si>
  <si>
    <t>27.3</t>
  </si>
  <si>
    <t>27.3.1</t>
  </si>
  <si>
    <t>217-302-0105</t>
  </si>
  <si>
    <t>Электрод типа Э42А, Э46А, Э50А ГОСТ 9467-75, марки УОНИ-13/45 диаметром 4 мм</t>
  </si>
  <si>
    <t>27.3.2</t>
  </si>
  <si>
    <t>241-703-0401</t>
  </si>
  <si>
    <t>Прокладка паронитовая ГОСТ 481-80 ПОН 0,4-1,5</t>
  </si>
  <si>
    <t>27.3.3</t>
  </si>
  <si>
    <t>217-101-0105</t>
  </si>
  <si>
    <t>Болт с гайкой и шайбой ГОСТ ISO 8992-2015 для санитарно-технических работ</t>
  </si>
  <si>
    <t>28</t>
  </si>
  <si>
    <r>
      <t xml:space="preserve">242-207-1603
</t>
    </r>
    <r>
      <rPr>
        <b/>
        <i/>
        <sz val="7.5"/>
        <rFont val="Times New Roman Cyr"/>
        <family val="1"/>
        <charset val="204"/>
      </rPr>
      <t>РСНБ РК 2022</t>
    </r>
  </si>
  <si>
    <t>Кран шаровый латунный муфтовый (В-В), с накидной гайкой (американка), ручка-бабочка, для воды, пара, нейтральных жидкостей, T до +180°С, PN 25 ГОСТ 21345-2005 DN 25</t>
  </si>
  <si>
    <t>29</t>
  </si>
  <si>
    <t>30</t>
  </si>
  <si>
    <t>30.1</t>
  </si>
  <si>
    <t>30.1.1</t>
  </si>
  <si>
    <t>30.2</t>
  </si>
  <si>
    <t>30.2.1</t>
  </si>
  <si>
    <t>Каб.13 (К1)</t>
  </si>
  <si>
    <t>31</t>
  </si>
  <si>
    <t>31.1</t>
  </si>
  <si>
    <t>31.1.1</t>
  </si>
  <si>
    <t>31.2</t>
  </si>
  <si>
    <t>31.2.1</t>
  </si>
  <si>
    <t>32</t>
  </si>
  <si>
    <t>32.1</t>
  </si>
  <si>
    <t>32.1.1</t>
  </si>
  <si>
    <t>32.2</t>
  </si>
  <si>
    <t>32.2.1</t>
  </si>
  <si>
    <t>32.2.2</t>
  </si>
  <si>
    <t>32.2.3</t>
  </si>
  <si>
    <t>32.2.4</t>
  </si>
  <si>
    <t>32.2.5</t>
  </si>
  <si>
    <t>32.2.6</t>
  </si>
  <si>
    <t>32.3</t>
  </si>
  <si>
    <t>32.3.1</t>
  </si>
  <si>
    <t>32.3.2</t>
  </si>
  <si>
    <t>32.3.3</t>
  </si>
  <si>
    <t>32.3.4</t>
  </si>
  <si>
    <t>32.3.5</t>
  </si>
  <si>
    <t>32.3.6</t>
  </si>
  <si>
    <t>32.3.7</t>
  </si>
  <si>
    <t>32.3.8</t>
  </si>
  <si>
    <t>33</t>
  </si>
  <si>
    <t>33.1</t>
  </si>
  <si>
    <t>33.1.1</t>
  </si>
  <si>
    <t>33.2</t>
  </si>
  <si>
    <t>33.2.1</t>
  </si>
  <si>
    <t>33.2.2</t>
  </si>
  <si>
    <t>33.2.3</t>
  </si>
  <si>
    <t>34</t>
  </si>
  <si>
    <t>35</t>
  </si>
  <si>
    <t>Каб.12 (К1)</t>
  </si>
  <si>
    <t>36</t>
  </si>
  <si>
    <t>36.1</t>
  </si>
  <si>
    <t>36.1.1</t>
  </si>
  <si>
    <t>36.2</t>
  </si>
  <si>
    <t>36.2.1</t>
  </si>
  <si>
    <t>37</t>
  </si>
  <si>
    <t>37.1</t>
  </si>
  <si>
    <t>37.1.1</t>
  </si>
  <si>
    <t>37.2</t>
  </si>
  <si>
    <t>37.2.1</t>
  </si>
  <si>
    <t>37.2.2</t>
  </si>
  <si>
    <t>37.2.3</t>
  </si>
  <si>
    <t>37.2.4</t>
  </si>
  <si>
    <t>37.2.5</t>
  </si>
  <si>
    <t>37.2.6</t>
  </si>
  <si>
    <t>37.3</t>
  </si>
  <si>
    <t>37.3.1</t>
  </si>
  <si>
    <t>37.3.2</t>
  </si>
  <si>
    <t>37.3.3</t>
  </si>
  <si>
    <t>37.3.4</t>
  </si>
  <si>
    <t>37.3.5</t>
  </si>
  <si>
    <t>37.3.6</t>
  </si>
  <si>
    <t>37.3.7</t>
  </si>
  <si>
    <t>37.3.8</t>
  </si>
  <si>
    <t>Каб.10 (К1)</t>
  </si>
  <si>
    <t>38</t>
  </si>
  <si>
    <t>38.1</t>
  </si>
  <si>
    <t>38.1.1</t>
  </si>
  <si>
    <t>38.2</t>
  </si>
  <si>
    <t>38.2.1</t>
  </si>
  <si>
    <t>39</t>
  </si>
  <si>
    <t>39.1</t>
  </si>
  <si>
    <t>39.1.1</t>
  </si>
  <si>
    <t>39.2</t>
  </si>
  <si>
    <t>39.2.1</t>
  </si>
  <si>
    <t>39.2.2</t>
  </si>
  <si>
    <t>39.2.3</t>
  </si>
  <si>
    <t>39.2.4</t>
  </si>
  <si>
    <t>39.2.5</t>
  </si>
  <si>
    <t>39.2.6</t>
  </si>
  <si>
    <t>39.3</t>
  </si>
  <si>
    <t>39.3.1</t>
  </si>
  <si>
    <t>39.3.2</t>
  </si>
  <si>
    <t>39.3.3</t>
  </si>
  <si>
    <t>39.3.4</t>
  </si>
  <si>
    <t>39.3.5</t>
  </si>
  <si>
    <t>39.3.6</t>
  </si>
  <si>
    <t>39.3.7</t>
  </si>
  <si>
    <t>39.3.8</t>
  </si>
  <si>
    <t>40</t>
  </si>
  <si>
    <t>40.1</t>
  </si>
  <si>
    <t>40.1.1</t>
  </si>
  <si>
    <t>40.2</t>
  </si>
  <si>
    <t>40.2.1</t>
  </si>
  <si>
    <t>40.2.2</t>
  </si>
  <si>
    <t>40.2.3</t>
  </si>
  <si>
    <t>41</t>
  </si>
  <si>
    <t>42</t>
  </si>
  <si>
    <t>43</t>
  </si>
  <si>
    <t>44</t>
  </si>
  <si>
    <t>Коридор(К1)замена труб ПВХ</t>
  </si>
  <si>
    <t>45</t>
  </si>
  <si>
    <r>
      <t xml:space="preserve">1215-0101-0103
</t>
    </r>
    <r>
      <rPr>
        <b/>
        <i/>
        <sz val="7.5"/>
        <rFont val="Times New Roman Cyr"/>
        <family val="1"/>
        <charset val="204"/>
      </rPr>
      <t>РСНБ РК 2022 Кзтр и Кэм=1,06</t>
    </r>
  </si>
  <si>
    <t>Трубопроводы из водогазопроводных труб диаметром до 100 мм. Разборка</t>
  </si>
  <si>
    <t>45.1</t>
  </si>
  <si>
    <t>45.1.1</t>
  </si>
  <si>
    <t>45.2</t>
  </si>
  <si>
    <t>45.2.1</t>
  </si>
  <si>
    <t>45.2.2</t>
  </si>
  <si>
    <t>45.3</t>
  </si>
  <si>
    <t>45.3.1</t>
  </si>
  <si>
    <t>45.3.2</t>
  </si>
  <si>
    <t>46</t>
  </si>
  <si>
    <t>46.1</t>
  </si>
  <si>
    <t>46.1.1</t>
  </si>
  <si>
    <t>46.2</t>
  </si>
  <si>
    <t>46.2.1</t>
  </si>
  <si>
    <t>46.2.2</t>
  </si>
  <si>
    <t>46.2.3</t>
  </si>
  <si>
    <t>46.2.4</t>
  </si>
  <si>
    <t>46.2.5</t>
  </si>
  <si>
    <t>46.2.6</t>
  </si>
  <si>
    <t>46.3</t>
  </si>
  <si>
    <t>46.3.1</t>
  </si>
  <si>
    <t>46.3.2</t>
  </si>
  <si>
    <t>46.3.3</t>
  </si>
  <si>
    <t>46.3.4</t>
  </si>
  <si>
    <t>46.3.5</t>
  </si>
  <si>
    <t>46.3.6</t>
  </si>
  <si>
    <t>46.3.7</t>
  </si>
  <si>
    <t>46.3.8</t>
  </si>
  <si>
    <t>47</t>
  </si>
  <si>
    <t>47.1</t>
  </si>
  <si>
    <t>47.1.1</t>
  </si>
  <si>
    <t>47.2</t>
  </si>
  <si>
    <t>47.2.1</t>
  </si>
  <si>
    <t>47.2.2</t>
  </si>
  <si>
    <t>47.2.3</t>
  </si>
  <si>
    <t>48</t>
  </si>
  <si>
    <t>49</t>
  </si>
  <si>
    <t>49.1</t>
  </si>
  <si>
    <t>49.1.1</t>
  </si>
  <si>
    <t>49.2</t>
  </si>
  <si>
    <t>49.2.1</t>
  </si>
  <si>
    <t>49.2.2</t>
  </si>
  <si>
    <t>49.2.3</t>
  </si>
  <si>
    <t>50</t>
  </si>
  <si>
    <t>51</t>
  </si>
  <si>
    <t>52</t>
  </si>
  <si>
    <t>53</t>
  </si>
  <si>
    <t>54</t>
  </si>
  <si>
    <t>54.1</t>
  </si>
  <si>
    <t>54.1.1</t>
  </si>
  <si>
    <t>54.2</t>
  </si>
  <si>
    <t>54.2.1</t>
  </si>
  <si>
    <t>Подраздел 1.2.</t>
  </si>
  <si>
    <t>1 этаж</t>
  </si>
  <si>
    <t>412660</t>
  </si>
  <si>
    <t>55</t>
  </si>
  <si>
    <r>
      <t xml:space="preserve">1216-0102-0301
</t>
    </r>
    <r>
      <rPr>
        <b/>
        <i/>
        <sz val="7.5"/>
        <rFont val="Times New Roman Cyr"/>
        <family val="1"/>
        <charset val="204"/>
      </rPr>
      <t>РСНБ РК 2022 Кзтр и Кэм=1,06</t>
    </r>
  </si>
  <si>
    <t>Трубопроводы канализационные диаметром 150 мм. Прочистка и промывка</t>
  </si>
  <si>
    <t>55.1</t>
  </si>
  <si>
    <t>55.1.1</t>
  </si>
  <si>
    <t>009-0143</t>
  </si>
  <si>
    <t>Затраты труда рабочих (средний разряд работы 4,3). Работы по ремонту зданий и сооружений</t>
  </si>
  <si>
    <t>55.2</t>
  </si>
  <si>
    <t>55.2.1</t>
  </si>
  <si>
    <t>342-203-0101</t>
  </si>
  <si>
    <t>Установки для очистки канализации</t>
  </si>
  <si>
    <t>Подраздел 1.3.</t>
  </si>
  <si>
    <t>Дворовая наружная канализационная сеть</t>
  </si>
  <si>
    <t>1547844</t>
  </si>
  <si>
    <t>56</t>
  </si>
  <si>
    <t>Трубопроводы канализационные диаметром 150 мм. Подготовительные работы для восстановления с использованием пластикового рукава, прочистка и промывка</t>
  </si>
  <si>
    <t>56.1</t>
  </si>
  <si>
    <t>56.1.1</t>
  </si>
  <si>
    <t>56.2</t>
  </si>
  <si>
    <t>56.2.1</t>
  </si>
  <si>
    <t>57</t>
  </si>
  <si>
    <r>
      <t xml:space="preserve">6302-0701-0101
</t>
    </r>
    <r>
      <rPr>
        <b/>
        <i/>
        <sz val="7.5"/>
        <rFont val="Times New Roman Cyr"/>
        <family val="1"/>
        <charset val="204"/>
      </rPr>
      <t>ЕСЦ РСНБ РК 2024</t>
    </r>
  </si>
  <si>
    <t>Ремонтные работы люков</t>
  </si>
  <si>
    <t>57.1</t>
  </si>
  <si>
    <t>57.1.1</t>
  </si>
  <si>
    <t>57.2</t>
  </si>
  <si>
    <t>57.2.1</t>
  </si>
  <si>
    <t>314-102-0103</t>
  </si>
  <si>
    <t>Краны на автомобильном ходу максимальной грузоподъёмностью 16 т</t>
  </si>
  <si>
    <t>57.2.2</t>
  </si>
  <si>
    <t>57.2.3</t>
  </si>
  <si>
    <t>57.3</t>
  </si>
  <si>
    <t>57.3.1</t>
  </si>
  <si>
    <t>212-401-0104</t>
  </si>
  <si>
    <t>Раствор кладочный цементный ГОСТ 28013-98 марки М100</t>
  </si>
  <si>
    <t>57.3.2</t>
  </si>
  <si>
    <t>217-101-0401</t>
  </si>
  <si>
    <t>Болт анкерный ГОСТ ISO 8992-2015 оцинкованный</t>
  </si>
  <si>
    <t>58</t>
  </si>
  <si>
    <r>
      <t xml:space="preserve">1318-0104-0101
</t>
    </r>
    <r>
      <rPr>
        <b/>
        <i/>
        <sz val="7.5"/>
        <rFont val="Times New Roman Cyr"/>
        <family val="1"/>
        <charset val="204"/>
      </rPr>
      <t>РСНБ РК 2022 Кзтр и Кэм=1,06</t>
    </r>
  </si>
  <si>
    <t>Крышки люков. Снятие и установка</t>
  </si>
  <si>
    <t>58.1</t>
  </si>
  <si>
    <t>58.1.1</t>
  </si>
  <si>
    <t>007-0135</t>
  </si>
  <si>
    <t>Затраты труда рабочих (средний разряд работы 3,5). Работы по монтажу оборудования</t>
  </si>
  <si>
    <t>58.2</t>
  </si>
  <si>
    <t>58.2.1</t>
  </si>
  <si>
    <t>314-502-0304</t>
  </si>
  <si>
    <t>Лебедки электрические тяговым усилием свыше 19,62 до 31,39 кН (3,2 т)</t>
  </si>
  <si>
    <t>59</t>
  </si>
  <si>
    <r>
      <t xml:space="preserve">244-201-0601
</t>
    </r>
    <r>
      <rPr>
        <b/>
        <i/>
        <sz val="7.5"/>
        <rFont val="Times New Roman Cyr"/>
        <family val="1"/>
        <charset val="204"/>
      </rPr>
      <t>РСНБ РК 2022</t>
    </r>
  </si>
  <si>
    <t>Крышка-люк из полимербетона</t>
  </si>
  <si>
    <t>60</t>
  </si>
  <si>
    <r>
      <t xml:space="preserve">244-201-0701
</t>
    </r>
    <r>
      <rPr>
        <b/>
        <i/>
        <sz val="7.5"/>
        <rFont val="Times New Roman Cyr"/>
        <family val="1"/>
        <charset val="204"/>
      </rPr>
      <t>РСНБ РК 2022</t>
    </r>
  </si>
  <si>
    <t>Обечайка крышки-люка из полимербетона</t>
  </si>
  <si>
    <t>61</t>
  </si>
  <si>
    <r>
      <t xml:space="preserve">1131-0601-0801
</t>
    </r>
    <r>
      <rPr>
        <b/>
        <i/>
        <sz val="7.5"/>
        <rFont val="Times New Roman Cyr"/>
        <family val="1"/>
        <charset val="204"/>
      </rPr>
      <t>РСНБ РК 2022 Кзтр и Кэм=1,08</t>
    </r>
  </si>
  <si>
    <t>Усиление жесткости стен для расположенного опорного элемента люка</t>
  </si>
  <si>
    <t>61.1</t>
  </si>
  <si>
    <t>61.1.1</t>
  </si>
  <si>
    <t>005-0137</t>
  </si>
  <si>
    <t>Затраты труда рабочих (средний разряд работы 3,7). Специальные строительные и монтажные работы по устройству линейных сооружений</t>
  </si>
  <si>
    <t>61.2</t>
  </si>
  <si>
    <t>61.2.1</t>
  </si>
  <si>
    <t>315-201-0102</t>
  </si>
  <si>
    <t>Агрегаты сварочные передвижные с дизельным двигателем, с номинальным сварочным током 250-400 А</t>
  </si>
  <si>
    <t>61.2.2</t>
  </si>
  <si>
    <t>61.2.3</t>
  </si>
  <si>
    <t>61.3</t>
  </si>
  <si>
    <t>61.3.1</t>
  </si>
  <si>
    <t>261-107-0567</t>
  </si>
  <si>
    <t>Электроды, d=4 мм, Э42 ГОСТ 9466-75</t>
  </si>
  <si>
    <t>61.3.2</t>
  </si>
  <si>
    <t>214-403-0101</t>
  </si>
  <si>
    <t>Сетка арматурная сварная из арматурной проволоки В-1, Вр1 диаметром от 3 до 5 мм</t>
  </si>
  <si>
    <t>62</t>
  </si>
  <si>
    <r>
      <t xml:space="preserve">6125-0702-0931
</t>
    </r>
    <r>
      <rPr>
        <b/>
        <i/>
        <sz val="7.5"/>
        <rFont val="Times New Roman Cyr"/>
        <family val="1"/>
        <charset val="204"/>
      </rPr>
      <t>ЕСЦ РСНБ РК 2024</t>
    </r>
  </si>
  <si>
    <t>Герметизация поверхности для расположенного опорного элемента люка</t>
  </si>
  <si>
    <t>62.1</t>
  </si>
  <si>
    <t>62.1.1</t>
  </si>
  <si>
    <t>007-0128</t>
  </si>
  <si>
    <t>Затраты труда рабочих (средний разряд работы 2,8). Работы по монтажу оборудования</t>
  </si>
  <si>
    <t>62.2</t>
  </si>
  <si>
    <t>62.2.1</t>
  </si>
  <si>
    <t>261-105-0644</t>
  </si>
  <si>
    <t>Клей-герметик (эластосил 137-352) марки А</t>
  </si>
  <si>
    <t>63</t>
  </si>
  <si>
    <r>
      <t xml:space="preserve">6103-0501-0113
</t>
    </r>
    <r>
      <rPr>
        <b/>
        <i/>
        <sz val="7.5"/>
        <rFont val="Times New Roman Cyr"/>
        <family val="1"/>
        <charset val="204"/>
      </rPr>
      <t>ЕСЦ РСНБ РК 2024</t>
    </r>
  </si>
  <si>
    <t>Бетонирование вокруг люков ,цементация"</t>
  </si>
  <si>
    <r>
      <t>м</t>
    </r>
    <r>
      <rPr>
        <b/>
        <vertAlign val="superscript"/>
        <sz val="10"/>
        <rFont val="Times New Roman Cyr"/>
        <family val="1"/>
        <charset val="204"/>
      </rPr>
      <t>3</t>
    </r>
  </si>
  <si>
    <t>63.1</t>
  </si>
  <si>
    <t>63.1.1</t>
  </si>
  <si>
    <t>002-0133</t>
  </si>
  <si>
    <t>Затраты труда рабочих (средний разряд работы 3,3). Работы по устройству несущих и ограждающих конструкций</t>
  </si>
  <si>
    <t>63.2</t>
  </si>
  <si>
    <t>63.2.1</t>
  </si>
  <si>
    <t>313-202-0101</t>
  </si>
  <si>
    <r>
      <t>Бадьи 2 м</t>
    </r>
    <r>
      <rPr>
        <vertAlign val="superscript"/>
        <sz val="9"/>
        <color indexed="18"/>
        <rFont val="Times New Roman Cyr"/>
        <charset val="204"/>
      </rPr>
      <t>3</t>
    </r>
  </si>
  <si>
    <t>63.2.2</t>
  </si>
  <si>
    <t>313-302-0201</t>
  </si>
  <si>
    <t>Вибратор глубинный</t>
  </si>
  <si>
    <t>63.2.3</t>
  </si>
  <si>
    <t>314-101-0104</t>
  </si>
  <si>
    <t>Краны башенные максимальной грузоподъёмностью 10 т, высота подъема до 75 м, максимальный вылет стрелы до 65 м</t>
  </si>
  <si>
    <t>63.3</t>
  </si>
  <si>
    <t>63.3.1</t>
  </si>
  <si>
    <t>217-603-0104</t>
  </si>
  <si>
    <t>Вода техническая</t>
  </si>
  <si>
    <t>63.3.2</t>
  </si>
  <si>
    <t>235-104-0301</t>
  </si>
  <si>
    <t>Пленка полиэтиленовая ГОСТ 10354-82 толщина 0,15 мм</t>
  </si>
  <si>
    <r>
      <t>1000 м</t>
    </r>
    <r>
      <rPr>
        <vertAlign val="superscript"/>
        <sz val="9"/>
        <color indexed="18"/>
        <rFont val="Times New Roman Cyr"/>
        <charset val="204"/>
      </rPr>
      <t>2</t>
    </r>
  </si>
  <si>
    <t>63.3.3</t>
  </si>
  <si>
    <t>212-101-0609</t>
  </si>
  <si>
    <t>Бетон тяжелый класса В15 ГОСТ 7473-2010 F100, W6</t>
  </si>
  <si>
    <r>
      <t>м</t>
    </r>
    <r>
      <rPr>
        <vertAlign val="superscript"/>
        <sz val="9"/>
        <color indexed="8"/>
        <rFont val="Times New Roman Cyr"/>
        <charset val="204"/>
      </rPr>
      <t>3</t>
    </r>
  </si>
  <si>
    <t>к Форме 4</t>
  </si>
  <si>
    <t>Ведомость материальных ресурсов и оборудования</t>
  </si>
  <si>
    <r>
      <t xml:space="preserve">к локальной смете № </t>
    </r>
    <r>
      <rPr>
        <b/>
        <u/>
        <sz val="12"/>
        <rFont val="Times New Roman"/>
        <family val="1"/>
        <charset val="204"/>
      </rPr>
      <t>2-01-01-01</t>
    </r>
    <r>
      <rPr>
        <b/>
        <sz val="12"/>
        <rFont val="Times New Roman"/>
        <family val="1"/>
        <charset val="204"/>
      </rPr>
      <t xml:space="preserve"> </t>
    </r>
  </si>
  <si>
    <t>Составлена в текущих ценах 2024 г.</t>
  </si>
  <si>
    <t>Номер по порядку</t>
  </si>
  <si>
    <t>Код ресурса</t>
  </si>
  <si>
    <t>Наименование ресурса</t>
  </si>
  <si>
    <t>Общая стоимость, 
тенге</t>
  </si>
  <si>
    <t>Наличие отечественного товаропроизводителя</t>
  </si>
  <si>
    <t>Материальные ресурсы</t>
  </si>
  <si>
    <t>ОТП</t>
  </si>
  <si>
    <t>241-505-0215</t>
  </si>
  <si>
    <t>242-207-1603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</si>
  <si>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</si>
  <si>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241-208-2409</t>
  </si>
  <si>
    <r>
      <t xml:space="preserve">244-201-0601
</t>
    </r>
    <r>
      <rPr>
        <i/>
        <sz val="7.5"/>
        <rFont val="Times New Roman"/>
        <family val="1"/>
        <charset val="204"/>
      </rPr>
      <t>РСНБ РК 2022</t>
    </r>
  </si>
  <si>
    <t>241-505-0213</t>
  </si>
  <si>
    <t>241-117-0307</t>
  </si>
  <si>
    <r>
      <t xml:space="preserve">244-201-0701
</t>
    </r>
    <r>
      <rPr>
        <i/>
        <sz val="7.5"/>
        <rFont val="Times New Roman"/>
        <family val="1"/>
        <charset val="204"/>
      </rPr>
      <t>РСНБ РК 2022</t>
    </r>
  </si>
  <si>
    <t>261-301-0219</t>
  </si>
  <si>
    <t>241-209-0102</t>
  </si>
  <si>
    <t>241-208-2505</t>
  </si>
  <si>
    <r>
      <t>1000 м</t>
    </r>
    <r>
      <rPr>
        <vertAlign val="superscript"/>
        <sz val="10"/>
        <rFont val="Times New Roman"/>
        <family val="1"/>
        <charset val="204"/>
      </rPr>
      <t>2</t>
    </r>
  </si>
  <si>
    <t>241-210-1010</t>
  </si>
  <si>
    <t>241-208-2502</t>
  </si>
  <si>
    <t>241-210-1001</t>
  </si>
  <si>
    <t>-</t>
  </si>
  <si>
    <t>Итого материальные ресурсы</t>
  </si>
  <si>
    <t>Всего по ведомости:</t>
  </si>
  <si>
    <t>ДЕФЕКТНАЯ ВЕДОМОСТЬ</t>
  </si>
  <si>
    <t>на</t>
  </si>
  <si>
    <t>Объект</t>
  </si>
  <si>
    <t>№ 
п/п</t>
  </si>
  <si>
    <t>Наименование работ</t>
  </si>
  <si>
    <t>Единица
измерения</t>
  </si>
  <si>
    <t>Формула расчета объемов</t>
  </si>
  <si>
    <t>РАЗДЕЛ 1. Демонтажные и монтажные работы</t>
  </si>
  <si>
    <t>9,87</t>
  </si>
  <si>
    <t>2+7+1</t>
  </si>
  <si>
    <t>2+1+1</t>
  </si>
  <si>
    <t>14,3</t>
  </si>
  <si>
    <t>2+13+1</t>
  </si>
  <si>
    <t>4+2+3</t>
  </si>
  <si>
    <t>1+2+1</t>
  </si>
  <si>
    <t>15,1</t>
  </si>
  <si>
    <t>6+6+2</t>
  </si>
  <si>
    <t>120</t>
  </si>
  <si>
    <t>0,3</t>
  </si>
  <si>
    <t>0,15.2</t>
  </si>
  <si>
    <t>1,75</t>
  </si>
  <si>
    <t xml:space="preserve">Форма 1 </t>
  </si>
  <si>
    <t>Заказчик</t>
  </si>
  <si>
    <r>
      <t xml:space="preserve">  </t>
    </r>
    <r>
      <rPr>
        <b/>
        <sz val="10"/>
        <rFont val="Times New Roman Cyr"/>
        <family val="1"/>
        <charset val="204"/>
      </rPr>
      <t>Утвержден</t>
    </r>
  </si>
  <si>
    <t>Сметный расчет стоимости строительства в сумме</t>
  </si>
  <si>
    <t>в том числе:</t>
  </si>
  <si>
    <t>налог на добавленную стоимость</t>
  </si>
  <si>
    <t>(ссылка на документ об утверждении)</t>
  </si>
  <si>
    <t>"___" __________ 20___г.</t>
  </si>
  <si>
    <t>СВОДНЫЙ СМЕТНЫЙ РАСЧЕТ СТОИМОСТИ СТРОИТЕЛЬСТВА</t>
  </si>
  <si>
    <t>(наименование стройки)</t>
  </si>
  <si>
    <t>в текущих ценах  2024 года</t>
  </si>
  <si>
    <t>№
п/п</t>
  </si>
  <si>
    <t>Номера смет и расчетов, иные документы</t>
  </si>
  <si>
    <t>Наименование глав, объектов, работ и затрат</t>
  </si>
  <si>
    <t>Сметная стоимость, тыс. тенге</t>
  </si>
  <si>
    <t>Общая сметная стоимость, 
тыс. тенге</t>
  </si>
  <si>
    <t>Строительно-монтажных работ</t>
  </si>
  <si>
    <t>Оборудования, мебели и инвентаря</t>
  </si>
  <si>
    <t>Прочих работ и затрат</t>
  </si>
  <si>
    <t>Часть I. Проектирование</t>
  </si>
  <si>
    <t>Инженерные изыскания в ценах 2023 года</t>
  </si>
  <si>
    <t>--</t>
  </si>
  <si>
    <t>Проектные работы в ценах 2023 года</t>
  </si>
  <si>
    <t>Средства на комплексную вневедомственную экспертизу проекта в ценах 2023 года</t>
  </si>
  <si>
    <t>ИТОГО ПО ЧАСТИ I</t>
  </si>
  <si>
    <t>Часть II. Строительство</t>
  </si>
  <si>
    <t>Глава 2. Основные объекты строительства</t>
  </si>
  <si>
    <t>Всего по главе</t>
  </si>
  <si>
    <t>ИТОГО ПО ГЛАВАМ 1-7</t>
  </si>
  <si>
    <t>Глава 8. Затраты на организацию и управление строительством</t>
  </si>
  <si>
    <t>Итого по главе 8</t>
  </si>
  <si>
    <t>ИТОГО ПО ГЛАВАМ 1-8</t>
  </si>
  <si>
    <t>НДЦС РК 8.01-08-2022 п.8.2.65.2</t>
  </si>
  <si>
    <t>Сметная прибыль 5%</t>
  </si>
  <si>
    <t>Итого по части II в сметных ценах:</t>
  </si>
  <si>
    <t>Часть III. Инжиниринговые услуги</t>
  </si>
  <si>
    <t>Затраты на осуществление технического надзора в сметных ценах:</t>
  </si>
  <si>
    <t>Затраты на осуществление технического надзора в прогнозных ценах по годам строительства:</t>
  </si>
  <si>
    <t>Итого затраты на осуществление технического надзора в прогнозных ценах</t>
  </si>
  <si>
    <t>Итого по части III в сметных ценах</t>
  </si>
  <si>
    <t>По части III в прогнозных ценах по годам строительства:</t>
  </si>
  <si>
    <t>Итого по части III в прогнозных ценах</t>
  </si>
  <si>
    <t>Итого по частям I-III в сметных ценах :</t>
  </si>
  <si>
    <t>По частям I-III в прогнозных ценах по годам строительства:</t>
  </si>
  <si>
    <t>В прогнозных ценах 2024 г.</t>
  </si>
  <si>
    <t>Налог на добавленную стоимость по годам строительства, 12%</t>
  </si>
  <si>
    <t>Налоговый кодекс РК</t>
  </si>
  <si>
    <t>Налог на добавленную стоимость 2024 г.- 12%</t>
  </si>
  <si>
    <t>Всего по сводному сметному расчету</t>
  </si>
  <si>
    <t>Форма 4А АВС-4</t>
  </si>
  <si>
    <t>Объект номер -</t>
  </si>
  <si>
    <t xml:space="preserve"> ЛОКАЛЬНЫЙ   РЕСУРСНЫЙ   СМЕТНЫЙ   РАСЧЕТ</t>
  </si>
  <si>
    <t>№ 2-01-01-01</t>
  </si>
  <si>
    <t>(локальная смета)</t>
  </si>
  <si>
    <t>Составлен в текущих ценах 2024 г.</t>
  </si>
  <si>
    <t>№ п/п</t>
  </si>
  <si>
    <t>Шифр ресурсов</t>
  </si>
  <si>
    <t>Наименование ресурсов, оборудования, конструкций, изделий и  деталей</t>
  </si>
  <si>
    <t>Количество единиц</t>
  </si>
  <si>
    <t>на единицу</t>
  </si>
  <si>
    <t>общая</t>
  </si>
  <si>
    <t>ЗАТРАТЫ ТРУДА ПО СПЕЦИАЛЬНОСТЯМ</t>
  </si>
  <si>
    <t>ИТОГО ЗАТРАТЫ ТРУДА ПО СПЕЦИАЛЬНОСТЯМ (ПО СМЕТЕ)</t>
  </si>
  <si>
    <t>Затраты труда рабочих</t>
  </si>
  <si>
    <t>ТРУДОВЫЕ РЕСУРСЫ</t>
  </si>
  <si>
    <t>АВС 000003</t>
  </si>
  <si>
    <t>Затраты труда машинистов</t>
  </si>
  <si>
    <t>чел-ч</t>
  </si>
  <si>
    <t>(255595,77)</t>
  </si>
  <si>
    <t>ИТОГО ТРУДОВЫЕ РЕСУРСЫ (ПО СМЕТЕ)</t>
  </si>
  <si>
    <t>СТРОИТЕЛЬНЫЕ МАШИНЫ И МЕХАНИЗМЫ</t>
  </si>
  <si>
    <t>СТРОИТЕЛЬНЫЕ МАШИНЫ И МЕХАНИЗМЫ (ЗАТРАТ 89,0104% ПРИ ПОРОГЕ 80%)</t>
  </si>
  <si>
    <t>СТРОИТЕЛЬНЫЕ МАШИНЫ И МЕХАНИЗМЫ (ЗАТРАТ 10,9896% ПРИ ПОРОГЕ 15%)</t>
  </si>
  <si>
    <r>
      <t>Компрессоры передвижные с двигателем внутреннего сгорания давлением до 686 кПа (7 атм), производительность 5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/мин</t>
    </r>
  </si>
  <si>
    <r>
      <t>Бадьи 2 м</t>
    </r>
    <r>
      <rPr>
        <vertAlign val="superscript"/>
        <sz val="10"/>
        <rFont val="Times New Roman"/>
        <family val="1"/>
        <charset val="204"/>
      </rPr>
      <t>3</t>
    </r>
  </si>
  <si>
    <t>ИТОГО СТРОИТЕЛЬНЫЕ МАШИНЫ И МЕХАНИЗМЫ (ПО СМЕТЕ)</t>
  </si>
  <si>
    <t>В Т.Ч. ЗАРАБОТНАЯ ПЛАТА МАШИНИСТОВ:</t>
  </si>
  <si>
    <t>СТРОИТЕЛЬНЫЕ МАТЕРИАЛЫ И КОНСТРУКЦИИ</t>
  </si>
  <si>
    <t>СТРОИТЕЛЬНЫЕ МАТЕРИАЛЫ И КОНСТРУКЦИИ (ЗАТРАТ 79,7749% ПРИ ПОРОГЕ 80%)</t>
  </si>
  <si>
    <t>СТРОИТЕЛЬНЫЕ МАТЕРИАЛЫ И КОНСТРУКЦИИ (ЗАТРАТ 15,4993% ПРИ ПОРОГЕ 15%)</t>
  </si>
  <si>
    <t>СТРОИТЕЛЬНЫЕ МАТЕРИАЛЫ И КОНСТРУКЦИИ (ЗАТРАТ 4,7258% ПРИ ПОРОГЕ 5%)</t>
  </si>
  <si>
    <t>ИТОГО СТРОИТЕЛЬНЫЕ МАТЕРИАЛЫ И КОНСТРУКЦИИ (ПО СМЕТЕ)</t>
  </si>
  <si>
    <t>ИТОГО ПРЯМЫЕ ЗАТРАТЫ (по смете)</t>
  </si>
  <si>
    <t>Накладные расходы (по смете)</t>
  </si>
  <si>
    <t>ИТОГО С НАКЛАДНЫМИ РАСХОДАМИ</t>
  </si>
  <si>
    <t>Сметная прибыль (по смете)</t>
  </si>
  <si>
    <t>Внутренние инженерные канализационные сети</t>
  </si>
  <si>
    <t>Внутренние инженерные канализационные сети  КГУ Центр социальных услуг Сенім, расположенного: город Алматы, Бостандыкский район, ул. Лебедева 31.</t>
  </si>
  <si>
    <t>КГУ Центр социальных услуг Сенім расположенного: город Алматы, Бостандыкский район, ул. Лебедева 31.</t>
  </si>
  <si>
    <t>КГУ Центр социальных услуг Сенім, расположенного: город Алматы, Бостандыкский район, ул. Лебедева 31.</t>
  </si>
  <si>
    <t>ТОО "KAZ G.A GROUP"</t>
  </si>
  <si>
    <t>Директор</t>
  </si>
  <si>
    <t>Омархан Г.О.</t>
  </si>
  <si>
    <t>Э16100'Q9Ж5Д0А0'Ц8Н2ХМ+Ш1БЦ8''2'''''*</t>
  </si>
  <si>
    <t>Ю''Внутренние инженерные канализационные сетей'1624'2-1'КГУ Центр социальных услуг Сенім ''2'2-01-01-01'Текущий ремонт канализации и водопровода'Ведомость физических объемов работ''в текущих ценах  2024 г.*</t>
  </si>
  <si>
    <t>F(49)'construction=Внутренние инженерные канализационные сетей'construction-cipher=1624'object-cipher=2-1'object=КГУ Центр социальных услуг Сенім 'estimate-cipher=2-01-01-01'estimate=Текущий ремонт канализации и водопровода*</t>
  </si>
  <si>
    <t>(РМ296009)(РМ296168)(РМ296299)(РС295913)(РМ296026)(РМ295884)(РМ295937)*</t>
  </si>
  <si>
    <t>Р Демонтажные и монтажные  работы*</t>
  </si>
  <si>
    <t>ПР Подвал*</t>
  </si>
  <si>
    <t>П2 Каб.16 (К1)*</t>
  </si>
  <si>
    <t>Е12-150101-0202(РС295913)'9,87''Трубопроводы из чугунных канализационных труб диаметром 100 мм. Разборка'м трубопровода с фасонными частями*</t>
  </si>
  <si>
    <t>У6114-0103-0201(РМ296049)(РМ296008РМ154847)'9,87''Прокладка трубопроводов из полипропиленовых труб, наружный диаметр 110 мм'м трубопровода*</t>
  </si>
  <si>
    <t>Е11-220801-204(РС296021)'2+7+1''Фасонные части полимерные диаметром 50 мм. Установка на сварном соединении'шт.*</t>
  </si>
  <si>
    <t>С1241-505-213'2''Тройник ГОСТ 6942-98 прямой под углом 90° размерами 50x50 мм'шт.*</t>
  </si>
  <si>
    <t>Е11-220801-206(РС296021)'2+1+1''Фасонные части полимерные диаметром 110 мм. Установка на сварном соединении'шт.*</t>
  </si>
  <si>
    <t>С1241-505-215'2''Тройник ГОСТ 6942-98 прямой под углом 90° размерами 100x100 мм'шт.*</t>
  </si>
  <si>
    <t>С1241-208-2409'1''Отвод полипропиленовый PP-R 45° приварной диаметром 110 мм'шт.*</t>
  </si>
  <si>
    <t>С1241-208-2505'7''Отвод полипропиленовый PP-R 90° приварной диаметром 50 мм'шт.*</t>
  </si>
  <si>
    <t>С1241-210-1010'1''Переход полипропиленовый PP-R приварной размерами 50х40 мм'шт.*</t>
  </si>
  <si>
    <t>С1241-117-307'1''Заглушка фланцевая PN 25 диаметром 100 мм'шт.*</t>
  </si>
  <si>
    <t>С1261-301-219'2,961''Крепления для трубопроводов /кронштейны, планки, хомуты/'кг*</t>
  </si>
  <si>
    <t>Ц13-131001-1008'9,87''Трубопроводы, диаметр внутренний до 100 мм. Ревизия'м*</t>
  </si>
  <si>
    <t>П2 Каб.15 (К1)*</t>
  </si>
  <si>
    <t>Е12-150101-0202(РС295913)'14,3''Трубопроводы из чугунных канализационных труб диаметром 100 мм. Разборка'м трубопровода с фасонными частями*</t>
  </si>
  <si>
    <t>У6114-0103-0201(РМ296049)(РМ296008РМ154847)'14,3''Прокладка трубопроводов из полипропиленовых труб, наружный диаметр 110 мм'м трубопровода*</t>
  </si>
  <si>
    <t>Е11-220801-206(РС296021)'2+13+1''Фасонные части полимерные диаметром 110 мм. Установка на сварном соединении'шт.*</t>
  </si>
  <si>
    <t>С1241-208-2409'13''Отвод полипропиленовый PP-R 45° приварной диаметром 110 мм'шт.*</t>
  </si>
  <si>
    <t>С1261-301-219'4,29''Крепления для трубопроводов /кронштейны, планки, хомуты/'кг*</t>
  </si>
  <si>
    <t>Ц13-131001-1008'14,3''Трубопроводы, диаметр внутренний до 100 мм. Ревизия'м*</t>
  </si>
  <si>
    <t>П2 В1*</t>
  </si>
  <si>
    <t>Е12-150101-0101'12''Трубопроводы с фасонными частями из водогазопроводных труб диаметром до 32 мм. Разборка'м трубопроводов*</t>
  </si>
  <si>
    <t>У6114-0103-0302(РС280181=1,01)(РМ296050)'12''Прокладка трубопроводов водоснабжения из напорных полимерных труб на сварных соединениях, наружный диаметр 25 мм'м*</t>
  </si>
  <si>
    <t>Е11-220801-204(РС296021)'4+2+3''Фасонные части полимерные диаметром 50 мм. Установка на сварном соединении'шт.*</t>
  </si>
  <si>
    <t>С1241-208-2502'4''Отвод полипропиленовый PP-R 90° приварной диаметром 25 мм'шт.*</t>
  </si>
  <si>
    <t>С1241-210-1001'2''Переход полипропиленовый PP-R приварной размерами 25х20 мм'шт.*</t>
  </si>
  <si>
    <t>С1241-209-102'3''Тройник полиэтиленовый литой 90° ПЭ 100 SDR 11, PN 16 диаметром 25 мм'шт.*</t>
  </si>
  <si>
    <t>У6114-0202-0101(РМ296299)(РМ296026)'13''Установка вентилей, задвижек, затворов, клапанов обратных, кранов проходных на трубопроводах из стальных труб, диаметр до 25 мм'шт.*</t>
  </si>
  <si>
    <t>С1242-207-1603'13''Кран шаровый латунный муфтовый (В-В), с накидной гайкой (американка), ручка-бабочка, для воды, пара, нейтральных жидкостей, T до +180°С, PN 25 ГОСТ 21345-2005 DN 25'шт.*</t>
  </si>
  <si>
    <t>С1261-301-219'3,6''Крепления для трубопроводов /кронштейны, планки, хомуты/'кг*</t>
  </si>
  <si>
    <t>Ц13-131001-1008'12''Трубопроводы, диаметр внутренний до 100 мм. Ревизия'м*</t>
  </si>
  <si>
    <t>П2 Каб.13 (К1)*</t>
  </si>
  <si>
    <t>Е12-150101-0202(РС295913)'6''Трубопроводы из чугунных канализационных труб диаметром 100 мм. Разборка'м трубопровода с фасонными частями*</t>
  </si>
  <si>
    <t>У6114-0103-0201(РМ296049)(РМ296008РМ154847)'6''Прокладка трубопроводов из полипропиленовых труб, наружный диаметр 110 мм'м трубопровода*</t>
  </si>
  <si>
    <t>Е11-220801-206(РС296021)'2''Фасонные части полимерные диаметром 110 мм. Установка на сварном соединении'шт.*</t>
  </si>
  <si>
    <t>С1241-208-2409'2''Отвод полипропиленовый PP-R 45° приварной диаметром 110 мм'шт.*</t>
  </si>
  <si>
    <t>С1261-301-219'1,8''Крепления для трубопроводов /кронштейны, планки, хомуты/'кг*</t>
  </si>
  <si>
    <t>П2 Каб.12 (К1)*</t>
  </si>
  <si>
    <t>Е12-150101-0202(РС295913)'4''Трубопроводы из чугунных канализационных труб диаметром 100 мм. Разборка'м трубопровода с фасонными частями*</t>
  </si>
  <si>
    <t>У6114-0103-0201(РМ296049)(РМ296008РМ154847)'4''Прокладка трубопроводов из полипропиленовых труб, наружный диаметр 110 мм'м трубопровода*</t>
  </si>
  <si>
    <t>П2 Каб.10 (К1)*</t>
  </si>
  <si>
    <t>Е12-150101-0202(РС295913)'10''Трубопроводы из чугунных канализационных труб диаметром 100 мм. Разборка'м трубопровода с фасонными частями*</t>
  </si>
  <si>
    <t>У6114-0103-0201(РМ296049)(РМ296008РМ154847)'10''Прокладка трубопроводов из полипропиленовых труб, наружный диаметр 110 мм'м трубопровода*</t>
  </si>
  <si>
    <t>Е11-220801-206(РС296021)'1+2+1''Фасонные части полимерные диаметром 110 мм. Установка на сварном соединении'шт.*</t>
  </si>
  <si>
    <t>С1241-505-215'1''Тройник ГОСТ 6942-98 прямой под углом 90° размерами 100x100 мм'шт.*</t>
  </si>
  <si>
    <t>С1261-301-219'3''Крепления для трубопроводов /кронштейны, планки, хомуты/'кг*</t>
  </si>
  <si>
    <t>П2 Коридор(К1)замена труб ПВХ*</t>
  </si>
  <si>
    <t>Е12-150101-0103'15,1''Трубопроводы из водогазопроводных труб диаметром до 100 мм. Разборка'м трубопроводов*</t>
  </si>
  <si>
    <t>У6114-0103-0201(РМ296049)(РМ296008РМ154847)'15,1''Прокладка трубопроводов из полипропиленовых труб, наружный диаметр 110 мм'м трубопровода*</t>
  </si>
  <si>
    <t>Е11-220801-206(РС296021)'6+6+2''Фасонные части полимерные диаметром 110 мм. Установка на сварном соединении'шт.*</t>
  </si>
  <si>
    <t>С1241-505-215'6''Тройник ГОСТ 6942-98 прямой под углом 90° размерами 100x100 мм'шт.*</t>
  </si>
  <si>
    <t>Е11-220801-204(РС296021)'2''Фасонные части полимерные диаметром 50 мм. Установка на сварном соединении'шт.*</t>
  </si>
  <si>
    <t>С1241-208-2409'6''Отвод полипропиленовый PP-R 45° приварной диаметром 110 мм'шт.*</t>
  </si>
  <si>
    <t>С1261-301-219'4,53''Крепления для трубопроводов /кронштейны, планки, хомуты/'кг*</t>
  </si>
  <si>
    <t>Ц13-131001-1008'2''Трубопроводы, диаметр внутренний до 100 мм. Ревизия'м*</t>
  </si>
  <si>
    <t>ПР 1 этаж*</t>
  </si>
  <si>
    <t>Е12-160102-301(РС187557)(РС981)'47''Трубопроводы канализационные диаметром 150 мм. Прочистка и промывка'м*</t>
  </si>
  <si>
    <t>L У6301-301-103'47.0,001''Промывка и прочистка трубопроводов с дезинфекцией, диаметр 100 мм'км*</t>
  </si>
  <si>
    <t>ПР Дворовая наружная канализационная сеть*</t>
  </si>
  <si>
    <t>Е12-160102-301(РС187557)(РС981)'120''Трубопроводы канализационные диаметром 150 мм. Подготовительные работы для восстановления с использованием пластикового рукава, прочистка и промывка'м*</t>
  </si>
  <si>
    <t>У6302-701-101(РМ313274)'2''Ремонтные работы люков'шт.*</t>
  </si>
  <si>
    <t>Ц13-180104-101(Р20)'2''Крышки люков. Снятие и установка'шт.*</t>
  </si>
  <si>
    <t>С1244-201-601'2''Крышка-люк из полимербетона'шт.*</t>
  </si>
  <si>
    <t>С1244-201-701'2''Обечайка крышки-люка из полимербетона'шт.*</t>
  </si>
  <si>
    <t>Е11-310601-801(РС295583РС279860)'0,15.2''Усиление жесткости стен для расположенного опорного элемента люка'т*</t>
  </si>
  <si>
    <t>У6125-702-931'2''Герметизация поверхности для расположенного опорного элемента люка'шт.*</t>
  </si>
  <si>
    <t>У6103-501-113(РМ295474РМ279225)'1,75''Бетонирование  вокруг люков ,цементация"'м3*</t>
  </si>
  <si>
    <t>К*</t>
  </si>
  <si>
    <t>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</si>
</sst>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0.000"/>
    <numFmt numFmtId="166" formatCode="#,##0.0######"/>
    <numFmt numFmtId="167" formatCode="0.0000"/>
    <numFmt numFmtId="168" formatCode="0.00000"/>
    <numFmt numFmtId="169" formatCode="\ #,##0.00&quot;р. &quot;;\-#,##0.00&quot;р. &quot;;&quot; -&quot;#&quot;р. &quot;;@\ "/>
  </numFmts>
  <fonts count="61" x14ac:knownFonts="1"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rgb="FF969696"/>
      <name val="Times New Roman Cyr"/>
      <family val="1"/>
      <charset val="204"/>
    </font>
    <font>
      <i/>
      <sz val="8"/>
      <color rgb="FF969696"/>
      <name val="Times New Roman Cyr"/>
      <family val="1"/>
      <charset val="204"/>
    </font>
    <font>
      <sz val="10"/>
      <color rgb="FF333333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rgb="FF808080"/>
      <name val="Times New Roman Cyr"/>
      <family val="1"/>
      <charset val="204"/>
    </font>
    <font>
      <sz val="10"/>
      <color rgb="FF80808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Arial"/>
      <family val="2"/>
      <charset val="204"/>
    </font>
    <font>
      <b/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rgb="FF808080"/>
      <name val="Times New Roman Cyr"/>
      <charset val="204"/>
    </font>
    <font>
      <i/>
      <sz val="9"/>
      <name val="Times New Roman Cyr"/>
      <charset val="204"/>
    </font>
    <font>
      <i/>
      <sz val="9"/>
      <color rgb="FF333333"/>
      <name val="Times New Roman Cyr"/>
      <charset val="204"/>
    </font>
    <font>
      <i/>
      <sz val="10"/>
      <color rgb="FF333333"/>
      <name val="Times New Roman Cyr"/>
      <charset val="204"/>
    </font>
    <font>
      <sz val="9"/>
      <color rgb="FF969696"/>
      <name val="Times New Roman Cyr"/>
      <charset val="204"/>
    </font>
    <font>
      <sz val="10"/>
      <name val="Times New Roman Cyr"/>
      <charset val="204"/>
    </font>
    <font>
      <b/>
      <sz val="10"/>
      <name val="Times New Roman Cyr"/>
      <family val="1"/>
      <charset val="204"/>
    </font>
    <font>
      <b/>
      <i/>
      <sz val="7.5"/>
      <name val="Times New Roman Cyr"/>
      <family val="1"/>
      <charset val="204"/>
    </font>
    <font>
      <sz val="9"/>
      <color rgb="FF808080"/>
      <name val="Times New Roman Cyr"/>
      <charset val="204"/>
    </font>
    <font>
      <sz val="9"/>
      <color rgb="FF333333"/>
      <name val="Times New Roman Cyr"/>
      <charset val="204"/>
    </font>
    <font>
      <sz val="9"/>
      <name val="Times New Roman Cyr"/>
      <charset val="204"/>
    </font>
    <font>
      <sz val="9"/>
      <color rgb="FF000080"/>
      <name val="Times New Roman Cyr"/>
      <charset val="204"/>
    </font>
    <font>
      <i/>
      <sz val="9"/>
      <color rgb="FF000080"/>
      <name val="Times New Roman Cyr"/>
      <charset val="204"/>
    </font>
    <font>
      <i/>
      <sz val="9"/>
      <color rgb="FF969696"/>
      <name val="Times New Roman Cyr"/>
      <charset val="204"/>
    </font>
    <font>
      <sz val="9"/>
      <color rgb="FF000000"/>
      <name val="Times New Roman Cyr"/>
      <charset val="204"/>
    </font>
    <font>
      <vertAlign val="superscript"/>
      <sz val="9"/>
      <color indexed="18"/>
      <name val="Times New Roman Cyr"/>
      <charset val="204"/>
    </font>
    <font>
      <sz val="9"/>
      <color indexed="18"/>
      <name val="Times New Roman Cyr"/>
      <charset val="204"/>
    </font>
    <font>
      <b/>
      <vertAlign val="superscript"/>
      <sz val="10"/>
      <name val="Times New Roman Cyr"/>
      <family val="1"/>
      <charset val="204"/>
    </font>
    <font>
      <vertAlign val="superscript"/>
      <sz val="9"/>
      <color indexed="8"/>
      <name val="Times New Roman Cyr"/>
      <charset val="204"/>
    </font>
    <font>
      <sz val="10"/>
      <name val="Arial Cyr"/>
      <family val="2"/>
      <charset val="204"/>
    </font>
    <font>
      <i/>
      <sz val="8"/>
      <color rgb="FF808080"/>
      <name val="Arial Cyr"/>
      <charset val="204"/>
    </font>
    <font>
      <sz val="10"/>
      <color rgb="FF333333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Arial Cyr"/>
      <family val="2"/>
      <charset val="204"/>
    </font>
    <font>
      <sz val="9"/>
      <color rgb="FFFFFFFF"/>
      <name val="Arial Cyr"/>
      <family val="2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FFFF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7.5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rgb="FFFFFFFF"/>
      <name val="Times New Roman"/>
      <family val="1"/>
      <charset val="204"/>
    </font>
    <font>
      <b/>
      <sz val="12"/>
      <name val="Times New Roman Cyr"/>
      <charset val="204"/>
    </font>
    <font>
      <sz val="11"/>
      <name val="Times New Roman Cyr"/>
      <charset val="204"/>
    </font>
    <font>
      <i/>
      <sz val="8"/>
      <name val="Arial"/>
      <family val="2"/>
      <charset val="204"/>
    </font>
    <font>
      <b/>
      <u/>
      <sz val="12"/>
      <name val="Times New Roman Cyr"/>
      <family val="1"/>
      <charset val="204"/>
    </font>
    <font>
      <sz val="11"/>
      <name val="Times New Roman"/>
      <family val="1"/>
      <charset val="204"/>
    </font>
    <font>
      <i/>
      <sz val="10"/>
      <color rgb="FF333333"/>
      <name val="Times New Roman"/>
      <family val="1"/>
      <charset val="204"/>
    </font>
    <font>
      <sz val="9"/>
      <color rgb="FF80808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1C1"/>
        <bgColor rgb="FFFFC1C1"/>
      </patternFill>
    </fill>
    <fill>
      <patternFill patternType="solid">
        <fgColor rgb="FFFFFFC1"/>
        <bgColor rgb="FFFFFFC1"/>
      </patternFill>
    </fill>
    <fill>
      <patternFill patternType="solid">
        <fgColor rgb="FFC1FFC1"/>
        <bgColor rgb="FFC1FFC1"/>
      </patternFill>
    </fill>
  </fills>
  <borders count="56">
    <border>
      <left/>
      <right/>
      <top/>
      <bottom/>
      <diagonal/>
    </border>
    <border>
      <left/>
      <right/>
      <top/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 style="thin">
        <color indexed="64"/>
      </top>
      <bottom style="hair">
        <color rgb="FFC0C0C0"/>
      </bottom>
      <diagonal/>
    </border>
    <border>
      <left/>
      <right/>
      <top style="thin">
        <color indexed="64"/>
      </top>
      <bottom style="hair">
        <color rgb="FFC0C0C0"/>
      </bottom>
      <diagonal/>
    </border>
    <border>
      <left/>
      <right style="hair">
        <color rgb="FF000000"/>
      </right>
      <top style="thin">
        <color indexed="64"/>
      </top>
      <bottom style="hair">
        <color rgb="FFC0C0C0"/>
      </bottom>
      <diagonal/>
    </border>
    <border>
      <left style="hair">
        <color rgb="FFC0C0C0"/>
      </left>
      <right/>
      <top/>
      <bottom style="hair">
        <color rgb="FFC0C0C0"/>
      </bottom>
      <diagonal/>
    </border>
    <border>
      <left/>
      <right/>
      <top/>
      <bottom style="thin">
        <color rgb="FFC0C0C0"/>
      </bottom>
      <diagonal/>
    </border>
    <border>
      <left style="dotted">
        <color rgb="FFC0C0C0"/>
      </left>
      <right style="hair">
        <color rgb="FFC0C0C0"/>
      </right>
      <top/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/>
      <diagonal/>
    </border>
    <border>
      <left/>
      <right style="hair">
        <color rgb="FFC0C0C0"/>
      </right>
      <top style="hair">
        <color rgb="FFC0C0C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rgb="FF000000"/>
      </bottom>
      <diagonal/>
    </border>
    <border>
      <left/>
      <right/>
      <top style="hair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C0C0C0"/>
      </bottom>
      <diagonal/>
    </border>
    <border>
      <left style="hair">
        <color rgb="FFC0C0C0"/>
      </left>
      <right style="hair">
        <color rgb="FFC0C0C0"/>
      </right>
      <top/>
      <bottom style="hair">
        <color rgb="FFC0C0C0"/>
      </bottom>
      <diagonal/>
    </border>
    <border>
      <left/>
      <right style="hair">
        <color rgb="FFC0C0C0"/>
      </right>
      <top/>
      <bottom style="hair">
        <color rgb="FFC0C0C0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808080"/>
      </top>
      <bottom style="hair">
        <color rgb="FF000000"/>
      </bottom>
      <diagonal/>
    </border>
  </borders>
  <cellStyleXfs count="6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  <xf numFmtId="169" fontId="1" fillId="0" borderId="0" applyFill="0" applyBorder="0" applyAlignment="0" applyProtection="0"/>
  </cellStyleXfs>
  <cellXfs count="290">
    <xf numFmtId="0" fontId="0" fillId="0" borderId="0" xfId="0"/>
    <xf numFmtId="0" fontId="1" fillId="0" borderId="0" xfId="1" applyAlignment="1">
      <alignment vertical="top"/>
    </xf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 wrapText="1" indent="1"/>
    </xf>
    <xf numFmtId="0" fontId="5" fillId="0" borderId="0" xfId="1" applyFont="1"/>
    <xf numFmtId="0" fontId="1" fillId="0" borderId="0" xfId="1" applyAlignment="1">
      <alignment wrapText="1"/>
    </xf>
    <xf numFmtId="0" fontId="1" fillId="0" borderId="0" xfId="1"/>
    <xf numFmtId="0" fontId="6" fillId="0" borderId="0" xfId="1" applyFont="1" applyAlignment="1">
      <alignment horizontal="left" vertical="top"/>
    </xf>
    <xf numFmtId="0" fontId="7" fillId="0" borderId="0" xfId="1" applyFont="1" applyAlignment="1">
      <alignment vertical="top" wrapText="1"/>
    </xf>
    <xf numFmtId="0" fontId="1" fillId="0" borderId="0" xfId="1" applyAlignment="1">
      <alignment horizontal="center"/>
    </xf>
    <xf numFmtId="0" fontId="8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  <xf numFmtId="0" fontId="1" fillId="0" borderId="1" xfId="1" applyBorder="1"/>
    <xf numFmtId="164" fontId="12" fillId="0" borderId="1" xfId="1" applyNumberFormat="1" applyFont="1" applyBorder="1" applyAlignment="1">
      <alignment horizontal="right" shrinkToFit="1"/>
    </xf>
    <xf numFmtId="0" fontId="1" fillId="0" borderId="1" xfId="1" applyBorder="1" applyAlignment="1">
      <alignment horizontal="right"/>
    </xf>
    <xf numFmtId="0" fontId="4" fillId="0" borderId="0" xfId="1" applyFont="1" applyAlignment="1">
      <alignment horizontal="left" vertical="top" indent="2"/>
    </xf>
    <xf numFmtId="0" fontId="4" fillId="0" borderId="0" xfId="1" applyFont="1" applyAlignment="1">
      <alignment horizontal="center" vertical="top" shrinkToFit="1"/>
    </xf>
    <xf numFmtId="165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vertical="top"/>
    </xf>
    <xf numFmtId="0" fontId="4" fillId="0" borderId="1" xfId="1" applyFont="1" applyBorder="1" applyAlignment="1">
      <alignment vertical="top"/>
    </xf>
    <xf numFmtId="165" fontId="4" fillId="0" borderId="1" xfId="1" applyNumberFormat="1" applyFont="1" applyBorder="1" applyAlignment="1">
      <alignment horizontal="right" vertical="top" shrinkToFit="1"/>
    </xf>
    <xf numFmtId="0" fontId="4" fillId="0" borderId="1" xfId="1" applyFont="1" applyBorder="1" applyAlignment="1">
      <alignment horizontal="right"/>
    </xf>
    <xf numFmtId="0" fontId="1" fillId="0" borderId="1" xfId="1" applyBorder="1" applyAlignment="1">
      <alignment vertical="top"/>
    </xf>
    <xf numFmtId="164" fontId="1" fillId="0" borderId="1" xfId="1" applyNumberFormat="1" applyBorder="1" applyAlignment="1">
      <alignment horizontal="right" vertical="top" shrinkToFit="1"/>
    </xf>
    <xf numFmtId="0" fontId="1" fillId="0" borderId="1" xfId="1" applyBorder="1" applyAlignment="1">
      <alignment horizontal="right" vertical="top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4" fillId="2" borderId="9" xfId="1" applyFont="1" applyFill="1" applyBorder="1" applyAlignment="1">
      <alignment vertical="top" wrapText="1"/>
    </xf>
    <xf numFmtId="0" fontId="15" fillId="2" borderId="1" xfId="1" applyFont="1" applyFill="1" applyBorder="1" applyAlignment="1">
      <alignment horizontal="right" vertical="top" wrapText="1" indent="1"/>
    </xf>
    <xf numFmtId="0" fontId="14" fillId="2" borderId="10" xfId="1" applyFont="1" applyFill="1" applyBorder="1" applyAlignment="1">
      <alignment vertical="top" wrapText="1"/>
    </xf>
    <xf numFmtId="0" fontId="16" fillId="2" borderId="1" xfId="1" applyFont="1" applyFill="1" applyBorder="1" applyAlignment="1">
      <alignment horizontal="center" vertical="top" wrapText="1"/>
    </xf>
    <xf numFmtId="0" fontId="16" fillId="2" borderId="1" xfId="1" applyFont="1" applyFill="1" applyBorder="1" applyAlignment="1">
      <alignment horizontal="right" vertical="top" shrinkToFit="1"/>
    </xf>
    <xf numFmtId="3" fontId="14" fillId="2" borderId="11" xfId="1" applyNumberFormat="1" applyFont="1" applyFill="1" applyBorder="1" applyAlignment="1">
      <alignment horizontal="right" vertical="top" shrinkToFit="1"/>
    </xf>
    <xf numFmtId="0" fontId="17" fillId="2" borderId="12" xfId="1" applyFont="1" applyFill="1" applyBorder="1" applyAlignment="1">
      <alignment horizontal="center" vertical="top" wrapText="1"/>
    </xf>
    <xf numFmtId="0" fontId="17" fillId="2" borderId="13" xfId="1" applyFont="1" applyFill="1" applyBorder="1" applyAlignment="1">
      <alignment horizontal="left" vertical="top" wrapText="1"/>
    </xf>
    <xf numFmtId="0" fontId="18" fillId="2" borderId="13" xfId="1" applyFont="1" applyFill="1" applyBorder="1" applyAlignment="1">
      <alignment horizontal="left" vertical="top" wrapText="1" indent="2"/>
    </xf>
    <xf numFmtId="0" fontId="18" fillId="2" borderId="14" xfId="1" applyFont="1" applyFill="1" applyBorder="1" applyAlignment="1">
      <alignment horizontal="center" vertical="top" wrapText="1"/>
    </xf>
    <xf numFmtId="0" fontId="19" fillId="2" borderId="15" xfId="1" applyFont="1" applyFill="1" applyBorder="1" applyAlignment="1">
      <alignment horizontal="right" vertical="top" shrinkToFit="1"/>
    </xf>
    <xf numFmtId="3" fontId="19" fillId="2" borderId="15" xfId="1" applyNumberFormat="1" applyFont="1" applyFill="1" applyBorder="1" applyAlignment="1">
      <alignment horizontal="right" vertical="top" shrinkToFit="1"/>
    </xf>
    <xf numFmtId="0" fontId="5" fillId="2" borderId="12" xfId="1" applyFont="1" applyFill="1" applyBorder="1" applyAlignment="1">
      <alignment horizontal="center" vertical="top" wrapText="1"/>
    </xf>
    <xf numFmtId="0" fontId="20" fillId="2" borderId="13" xfId="1" applyFont="1" applyFill="1" applyBorder="1" applyAlignment="1">
      <alignment horizontal="left" vertical="top" wrapText="1" indent="1"/>
    </xf>
    <xf numFmtId="0" fontId="5" fillId="2" borderId="13" xfId="1" applyFont="1" applyFill="1" applyBorder="1" applyAlignment="1">
      <alignment horizontal="left" vertical="top" wrapText="1"/>
    </xf>
    <xf numFmtId="0" fontId="5" fillId="2" borderId="14" xfId="1" applyFont="1" applyFill="1" applyBorder="1" applyAlignment="1">
      <alignment horizontal="center" vertical="top" wrapText="1"/>
    </xf>
    <xf numFmtId="0" fontId="21" fillId="2" borderId="15" xfId="1" applyFont="1" applyFill="1" applyBorder="1" applyAlignment="1">
      <alignment horizontal="right" vertical="top" shrinkToFit="1"/>
    </xf>
    <xf numFmtId="3" fontId="21" fillId="2" borderId="15" xfId="1" applyNumberFormat="1" applyFont="1" applyFill="1" applyBorder="1" applyAlignment="1">
      <alignment horizontal="right" vertical="top" shrinkToFit="1"/>
    </xf>
    <xf numFmtId="0" fontId="1" fillId="3" borderId="12" xfId="1" applyFill="1" applyBorder="1" applyAlignment="1">
      <alignment horizontal="left" vertical="top" wrapText="1"/>
    </xf>
    <xf numFmtId="0" fontId="1" fillId="3" borderId="13" xfId="1" applyFill="1" applyBorder="1" applyAlignment="1">
      <alignment horizontal="left" vertical="top" wrapText="1"/>
    </xf>
    <xf numFmtId="0" fontId="1" fillId="3" borderId="15" xfId="1" applyFill="1" applyBorder="1" applyAlignment="1">
      <alignment horizontal="left" vertical="top" wrapText="1"/>
    </xf>
    <xf numFmtId="0" fontId="22" fillId="0" borderId="16" xfId="1" applyFont="1" applyBorder="1" applyAlignment="1">
      <alignment horizontal="center" vertical="top" wrapText="1"/>
    </xf>
    <xf numFmtId="0" fontId="22" fillId="0" borderId="17" xfId="1" applyFont="1" applyBorder="1" applyAlignment="1">
      <alignment horizontal="left" vertical="top" wrapText="1"/>
    </xf>
    <xf numFmtId="0" fontId="22" fillId="0" borderId="17" xfId="1" applyFont="1" applyBorder="1" applyAlignment="1">
      <alignment horizontal="left" vertical="top" wrapText="1" indent="1"/>
    </xf>
    <xf numFmtId="0" fontId="22" fillId="0" borderId="17" xfId="1" applyFont="1" applyBorder="1" applyAlignment="1">
      <alignment horizontal="center" vertical="top" wrapText="1"/>
    </xf>
    <xf numFmtId="166" fontId="22" fillId="0" borderId="17" xfId="1" applyNumberFormat="1" applyFont="1" applyBorder="1" applyAlignment="1">
      <alignment horizontal="right" vertical="top" shrinkToFit="1"/>
    </xf>
    <xf numFmtId="3" fontId="22" fillId="0" borderId="17" xfId="1" applyNumberFormat="1" applyFont="1" applyBorder="1" applyAlignment="1">
      <alignment horizontal="right" vertical="top" shrinkToFit="1"/>
    </xf>
    <xf numFmtId="0" fontId="22" fillId="0" borderId="0" xfId="1" applyFont="1" applyAlignment="1">
      <alignment vertical="top"/>
    </xf>
    <xf numFmtId="0" fontId="24" fillId="0" borderId="14" xfId="1" applyFont="1" applyBorder="1" applyAlignment="1">
      <alignment horizontal="right" vertical="top" wrapText="1"/>
    </xf>
    <xf numFmtId="0" fontId="24" fillId="0" borderId="15" xfId="1" applyFont="1" applyBorder="1" applyAlignment="1">
      <alignment horizontal="right" vertical="top" wrapText="1"/>
    </xf>
    <xf numFmtId="0" fontId="25" fillId="0" borderId="15" xfId="1" applyFont="1" applyBorder="1" applyAlignment="1">
      <alignment horizontal="left" vertical="top" wrapText="1" indent="3"/>
    </xf>
    <xf numFmtId="0" fontId="25" fillId="0" borderId="15" xfId="1" applyFont="1" applyBorder="1" applyAlignment="1">
      <alignment horizontal="center" vertical="top" wrapText="1"/>
    </xf>
    <xf numFmtId="0" fontId="25" fillId="0" borderId="15" xfId="1" applyFont="1" applyBorder="1" applyAlignment="1">
      <alignment horizontal="right" vertical="top" shrinkToFit="1"/>
    </xf>
    <xf numFmtId="2" fontId="25" fillId="0" borderId="15" xfId="1" applyNumberFormat="1" applyFont="1" applyBorder="1" applyAlignment="1">
      <alignment horizontal="right" vertical="top" shrinkToFit="1"/>
    </xf>
    <xf numFmtId="3" fontId="25" fillId="0" borderId="15" xfId="1" applyNumberFormat="1" applyFont="1" applyBorder="1" applyAlignment="1">
      <alignment horizontal="right" vertical="top" shrinkToFit="1"/>
    </xf>
    <xf numFmtId="0" fontId="26" fillId="0" borderId="15" xfId="1" applyFont="1" applyBorder="1" applyAlignment="1">
      <alignment horizontal="left" vertical="top" wrapText="1" indent="2"/>
    </xf>
    <xf numFmtId="0" fontId="26" fillId="0" borderId="15" xfId="1" applyFont="1" applyBorder="1" applyAlignment="1">
      <alignment horizontal="center" vertical="top" wrapText="1"/>
    </xf>
    <xf numFmtId="0" fontId="26" fillId="0" borderId="15" xfId="1" applyFont="1" applyBorder="1" applyAlignment="1">
      <alignment horizontal="right" vertical="top" shrinkToFit="1"/>
    </xf>
    <xf numFmtId="3" fontId="26" fillId="0" borderId="15" xfId="1" applyNumberFormat="1" applyFont="1" applyBorder="1" applyAlignment="1">
      <alignment horizontal="right" vertical="top" shrinkToFit="1"/>
    </xf>
    <xf numFmtId="0" fontId="20" fillId="0" borderId="14" xfId="1" applyFont="1" applyBorder="1" applyAlignment="1">
      <alignment horizontal="right" vertical="top" wrapText="1"/>
    </xf>
    <xf numFmtId="0" fontId="27" fillId="0" borderId="15" xfId="1" applyFont="1" applyBorder="1" applyAlignment="1">
      <alignment horizontal="center" vertical="top" wrapText="1"/>
    </xf>
    <xf numFmtId="0" fontId="27" fillId="0" borderId="15" xfId="1" applyFont="1" applyBorder="1" applyAlignment="1">
      <alignment horizontal="left" vertical="top" wrapText="1"/>
    </xf>
    <xf numFmtId="166" fontId="27" fillId="0" borderId="15" xfId="1" applyNumberFormat="1" applyFont="1" applyBorder="1" applyAlignment="1">
      <alignment horizontal="right" vertical="top" shrinkToFit="1"/>
    </xf>
    <xf numFmtId="3" fontId="27" fillId="0" borderId="15" xfId="1" applyNumberFormat="1" applyFont="1" applyBorder="1" applyAlignment="1">
      <alignment horizontal="right" vertical="top" shrinkToFit="1"/>
    </xf>
    <xf numFmtId="0" fontId="28" fillId="0" borderId="14" xfId="1" applyFont="1" applyBorder="1" applyAlignment="1">
      <alignment horizontal="center" vertical="top" wrapText="1"/>
    </xf>
    <xf numFmtId="0" fontId="29" fillId="0" borderId="15" xfId="1" applyFont="1" applyBorder="1" applyAlignment="1">
      <alignment horizontal="right" vertical="top" wrapText="1"/>
    </xf>
    <xf numFmtId="0" fontId="28" fillId="0" borderId="15" xfId="1" applyFont="1" applyBorder="1" applyAlignment="1">
      <alignment horizontal="right" vertical="top" wrapText="1" indent="1"/>
    </xf>
    <xf numFmtId="0" fontId="28" fillId="0" borderId="15" xfId="1" applyFont="1" applyBorder="1" applyAlignment="1">
      <alignment horizontal="center" vertical="top" wrapText="1"/>
    </xf>
    <xf numFmtId="166" fontId="28" fillId="0" borderId="15" xfId="1" applyNumberFormat="1" applyFont="1" applyBorder="1" applyAlignment="1">
      <alignment horizontal="right" vertical="top" shrinkToFit="1"/>
    </xf>
    <xf numFmtId="3" fontId="28" fillId="0" borderId="15" xfId="1" applyNumberFormat="1" applyFont="1" applyBorder="1" applyAlignment="1">
      <alignment horizontal="right" vertical="top" shrinkToFit="1"/>
    </xf>
    <xf numFmtId="0" fontId="30" fillId="0" borderId="14" xfId="1" applyFont="1" applyBorder="1" applyAlignment="1">
      <alignment horizontal="right" vertical="top" wrapText="1"/>
    </xf>
    <xf numFmtId="0" fontId="30" fillId="0" borderId="15" xfId="1" applyFont="1" applyBorder="1" applyAlignment="1">
      <alignment horizontal="center" vertical="top" wrapText="1"/>
    </xf>
    <xf numFmtId="0" fontId="30" fillId="0" borderId="15" xfId="1" applyFont="1" applyBorder="1" applyAlignment="1">
      <alignment horizontal="left" vertical="top" wrapText="1"/>
    </xf>
    <xf numFmtId="166" fontId="30" fillId="0" borderId="15" xfId="1" applyNumberFormat="1" applyFont="1" applyBorder="1" applyAlignment="1">
      <alignment horizontal="right" vertical="top" shrinkToFit="1"/>
    </xf>
    <xf numFmtId="3" fontId="30" fillId="0" borderId="15" xfId="1" applyNumberFormat="1" applyFont="1" applyBorder="1" applyAlignment="1">
      <alignment horizontal="right" vertical="top" shrinkToFit="1"/>
    </xf>
    <xf numFmtId="0" fontId="35" fillId="0" borderId="0" xfId="2"/>
    <xf numFmtId="0" fontId="36" fillId="0" borderId="0" xfId="2" applyFont="1" applyAlignment="1">
      <alignment horizontal="right"/>
    </xf>
    <xf numFmtId="0" fontId="37" fillId="0" borderId="0" xfId="2" applyFont="1" applyAlignment="1">
      <alignment horizontal="right" vertical="top"/>
    </xf>
    <xf numFmtId="0" fontId="38" fillId="0" borderId="0" xfId="2" applyFont="1" applyAlignment="1">
      <alignment horizontal="right" vertical="top"/>
    </xf>
    <xf numFmtId="0" fontId="39" fillId="0" borderId="0" xfId="2" applyFont="1"/>
    <xf numFmtId="0" fontId="40" fillId="0" borderId="0" xfId="2" applyFont="1"/>
    <xf numFmtId="0" fontId="39" fillId="0" borderId="0" xfId="2" applyFont="1" applyAlignment="1">
      <alignment vertical="top"/>
    </xf>
    <xf numFmtId="0" fontId="39" fillId="0" borderId="0" xfId="2" applyFont="1" applyAlignment="1">
      <alignment horizontal="left" vertical="top" wrapText="1"/>
    </xf>
    <xf numFmtId="0" fontId="41" fillId="0" borderId="0" xfId="2" applyFont="1"/>
    <xf numFmtId="0" fontId="42" fillId="0" borderId="0" xfId="2" applyFont="1"/>
    <xf numFmtId="0" fontId="43" fillId="0" borderId="0" xfId="2" applyFont="1" applyAlignment="1">
      <alignment vertical="top"/>
    </xf>
    <xf numFmtId="0" fontId="44" fillId="0" borderId="0" xfId="2" applyFont="1" applyAlignment="1">
      <alignment horizontal="center" vertical="top"/>
    </xf>
    <xf numFmtId="0" fontId="43" fillId="2" borderId="4" xfId="2" applyFont="1" applyFill="1" applyBorder="1" applyAlignment="1">
      <alignment horizontal="center" vertical="center" wrapText="1"/>
    </xf>
    <xf numFmtId="0" fontId="43" fillId="2" borderId="5" xfId="2" applyFont="1" applyFill="1" applyBorder="1" applyAlignment="1">
      <alignment horizontal="center" vertical="center" wrapText="1"/>
    </xf>
    <xf numFmtId="0" fontId="47" fillId="2" borderId="5" xfId="2" applyFont="1" applyFill="1" applyBorder="1" applyAlignment="1">
      <alignment horizontal="center" vertical="center" wrapText="1"/>
    </xf>
    <xf numFmtId="0" fontId="39" fillId="0" borderId="24" xfId="2" applyFont="1" applyBorder="1" applyAlignment="1">
      <alignment horizontal="center" vertical="top"/>
    </xf>
    <xf numFmtId="0" fontId="39" fillId="0" borderId="25" xfId="2" applyFont="1" applyBorder="1" applyAlignment="1">
      <alignment horizontal="center" vertical="top" wrapText="1"/>
    </xf>
    <xf numFmtId="0" fontId="39" fillId="0" borderId="25" xfId="2" applyFont="1" applyBorder="1" applyAlignment="1">
      <alignment horizontal="left" vertical="top" wrapText="1"/>
    </xf>
    <xf numFmtId="166" fontId="39" fillId="0" borderId="25" xfId="2" applyNumberFormat="1" applyFont="1" applyBorder="1" applyAlignment="1">
      <alignment horizontal="center" vertical="top"/>
    </xf>
    <xf numFmtId="3" fontId="39" fillId="0" borderId="25" xfId="2" applyNumberFormat="1" applyFont="1" applyBorder="1" applyAlignment="1">
      <alignment horizontal="center" vertical="top" shrinkToFit="1"/>
    </xf>
    <xf numFmtId="166" fontId="39" fillId="0" borderId="25" xfId="2" applyNumberFormat="1" applyFont="1" applyBorder="1" applyAlignment="1">
      <alignment horizontal="center" vertical="top" shrinkToFit="1"/>
    </xf>
    <xf numFmtId="0" fontId="38" fillId="0" borderId="25" xfId="2" applyFont="1" applyBorder="1" applyAlignment="1">
      <alignment horizontal="center" vertical="top" wrapText="1"/>
    </xf>
    <xf numFmtId="3" fontId="39" fillId="0" borderId="25" xfId="2" applyNumberFormat="1" applyFont="1" applyBorder="1" applyAlignment="1">
      <alignment horizontal="center" vertical="top"/>
    </xf>
    <xf numFmtId="0" fontId="39" fillId="0" borderId="25" xfId="2" applyFont="1" applyBorder="1" applyAlignment="1">
      <alignment horizontal="center" vertical="top" shrinkToFit="1"/>
    </xf>
    <xf numFmtId="0" fontId="51" fillId="2" borderId="26" xfId="2" applyFont="1" applyFill="1" applyBorder="1" applyAlignment="1">
      <alignment vertical="top"/>
    </xf>
    <xf numFmtId="0" fontId="52" fillId="2" borderId="27" xfId="2" applyFont="1" applyFill="1" applyBorder="1" applyAlignment="1">
      <alignment horizontal="center" vertical="top"/>
    </xf>
    <xf numFmtId="0" fontId="52" fillId="2" borderId="27" xfId="2" applyFont="1" applyFill="1" applyBorder="1" applyAlignment="1">
      <alignment horizontal="left" vertical="top" wrapText="1"/>
    </xf>
    <xf numFmtId="0" fontId="52" fillId="2" borderId="27" xfId="2" applyFont="1" applyFill="1" applyBorder="1" applyAlignment="1">
      <alignment horizontal="center" vertical="top" wrapText="1"/>
    </xf>
    <xf numFmtId="0" fontId="52" fillId="2" borderId="27" xfId="2" applyFont="1" applyFill="1" applyBorder="1" applyAlignment="1">
      <alignment vertical="top" wrapText="1"/>
    </xf>
    <xf numFmtId="3" fontId="52" fillId="2" borderId="27" xfId="2" applyNumberFormat="1" applyFont="1" applyFill="1" applyBorder="1" applyAlignment="1">
      <alignment horizontal="center" vertical="top" shrinkToFit="1"/>
    </xf>
    <xf numFmtId="0" fontId="53" fillId="2" borderId="27" xfId="2" applyFont="1" applyFill="1" applyBorder="1" applyAlignment="1">
      <alignment vertical="top" wrapText="1"/>
    </xf>
    <xf numFmtId="0" fontId="35" fillId="0" borderId="28" xfId="2" applyBorder="1" applyAlignment="1">
      <alignment vertical="top"/>
    </xf>
    <xf numFmtId="0" fontId="39" fillId="0" borderId="29" xfId="2" applyFont="1" applyBorder="1" applyAlignment="1">
      <alignment horizontal="center" vertical="top"/>
    </xf>
    <xf numFmtId="0" fontId="35" fillId="0" borderId="29" xfId="2" applyBorder="1" applyAlignment="1">
      <alignment vertical="top"/>
    </xf>
    <xf numFmtId="0" fontId="35" fillId="0" borderId="29" xfId="2" applyBorder="1" applyAlignment="1">
      <alignment vertical="top" wrapText="1"/>
    </xf>
    <xf numFmtId="167" fontId="35" fillId="0" borderId="29" xfId="2" applyNumberFormat="1" applyBorder="1" applyAlignment="1">
      <alignment vertical="top"/>
    </xf>
    <xf numFmtId="167" fontId="40" fillId="0" borderId="29" xfId="2" applyNumberFormat="1" applyFont="1" applyBorder="1" applyAlignment="1">
      <alignment vertical="top"/>
    </xf>
    <xf numFmtId="166" fontId="52" fillId="2" borderId="27" xfId="2" applyNumberFormat="1" applyFont="1" applyFill="1" applyBorder="1" applyAlignment="1">
      <alignment horizontal="center" vertical="top" shrinkToFit="1"/>
    </xf>
    <xf numFmtId="0" fontId="1" fillId="0" borderId="0" xfId="1" applyAlignment="1">
      <alignment horizontal="left" vertical="top"/>
    </xf>
    <xf numFmtId="0" fontId="54" fillId="0" borderId="0" xfId="1" applyFont="1" applyAlignment="1">
      <alignment vertical="top"/>
    </xf>
    <xf numFmtId="0" fontId="1" fillId="0" borderId="0" xfId="1" applyAlignment="1">
      <alignment horizontal="right" vertical="top"/>
    </xf>
    <xf numFmtId="0" fontId="10" fillId="0" borderId="0" xfId="1" applyFont="1" applyAlignment="1">
      <alignment vertical="top" wrapText="1"/>
    </xf>
    <xf numFmtId="0" fontId="5" fillId="2" borderId="31" xfId="1" applyFont="1" applyFill="1" applyBorder="1" applyAlignment="1">
      <alignment horizontal="center" vertical="center" wrapText="1"/>
    </xf>
    <xf numFmtId="0" fontId="8" fillId="4" borderId="27" xfId="1" applyFont="1" applyFill="1" applyBorder="1" applyAlignment="1">
      <alignment wrapText="1"/>
    </xf>
    <xf numFmtId="0" fontId="10" fillId="0" borderId="33" xfId="1" applyFont="1" applyBorder="1" applyAlignment="1">
      <alignment vertical="top" wrapText="1"/>
    </xf>
    <xf numFmtId="0" fontId="10" fillId="0" borderId="34" xfId="1" applyFont="1" applyBorder="1" applyAlignment="1">
      <alignment horizontal="left" vertical="top" wrapText="1" indent="1"/>
    </xf>
    <xf numFmtId="0" fontId="10" fillId="0" borderId="34" xfId="1" applyFont="1" applyBorder="1" applyAlignment="1">
      <alignment vertical="top" wrapText="1"/>
    </xf>
    <xf numFmtId="0" fontId="10" fillId="0" borderId="27" xfId="1" applyFont="1" applyBorder="1" applyAlignment="1">
      <alignment vertical="top" wrapText="1"/>
    </xf>
    <xf numFmtId="0" fontId="1" fillId="0" borderId="0" xfId="1" applyAlignment="1">
      <alignment vertical="top" wrapText="1"/>
    </xf>
    <xf numFmtId="0" fontId="22" fillId="0" borderId="24" xfId="1" applyFont="1" applyBorder="1" applyAlignment="1">
      <alignment horizontal="center" vertical="top" wrapText="1"/>
    </xf>
    <xf numFmtId="0" fontId="22" fillId="0" borderId="25" xfId="1" applyFont="1" applyBorder="1" applyAlignment="1">
      <alignment horizontal="left" vertical="top" wrapText="1"/>
    </xf>
    <xf numFmtId="0" fontId="22" fillId="0" borderId="25" xfId="1" applyFont="1" applyBorder="1" applyAlignment="1">
      <alignment horizontal="center" vertical="top" wrapText="1"/>
    </xf>
    <xf numFmtId="0" fontId="22" fillId="0" borderId="25" xfId="1" applyFont="1" applyBorder="1" applyAlignment="1">
      <alignment horizontal="center" vertical="top"/>
    </xf>
    <xf numFmtId="2" fontId="22" fillId="0" borderId="25" xfId="1" applyNumberFormat="1" applyFont="1" applyBorder="1" applyAlignment="1">
      <alignment horizontal="left" vertical="top" wrapText="1" indent="1"/>
    </xf>
    <xf numFmtId="0" fontId="1" fillId="0" borderId="0" xfId="3" applyAlignment="1">
      <alignment vertical="center"/>
    </xf>
    <xf numFmtId="0" fontId="7" fillId="0" borderId="0" xfId="3" applyFont="1" applyAlignment="1">
      <alignment horizontal="right" vertical="center"/>
    </xf>
    <xf numFmtId="0" fontId="1" fillId="0" borderId="1" xfId="3" applyBorder="1" applyAlignment="1">
      <alignment vertical="center"/>
    </xf>
    <xf numFmtId="0" fontId="1" fillId="0" borderId="1" xfId="3" applyBorder="1" applyAlignment="1">
      <alignment horizontal="left" vertical="center"/>
    </xf>
    <xf numFmtId="0" fontId="1" fillId="0" borderId="0" xfId="3" applyAlignment="1">
      <alignment horizontal="right" vertical="center"/>
    </xf>
    <xf numFmtId="168" fontId="21" fillId="0" borderId="1" xfId="3" applyNumberFormat="1" applyFont="1" applyBorder="1" applyAlignment="1">
      <alignment horizontal="right" vertical="center"/>
    </xf>
    <xf numFmtId="0" fontId="1" fillId="0" borderId="1" xfId="3" applyBorder="1" applyAlignment="1">
      <alignment horizontal="right" vertical="center"/>
    </xf>
    <xf numFmtId="0" fontId="1" fillId="0" borderId="0" xfId="3" applyAlignment="1">
      <alignment horizontal="left" vertical="center"/>
    </xf>
    <xf numFmtId="0" fontId="21" fillId="0" borderId="0" xfId="3" applyFont="1" applyAlignment="1">
      <alignment horizontal="right" vertical="center"/>
    </xf>
    <xf numFmtId="0" fontId="5" fillId="0" borderId="0" xfId="3" applyFont="1" applyAlignment="1">
      <alignment horizontal="center" vertical="center" wrapText="1"/>
    </xf>
    <xf numFmtId="0" fontId="1" fillId="0" borderId="0" xfId="3"/>
    <xf numFmtId="0" fontId="5" fillId="0" borderId="0" xfId="3" applyFont="1" applyAlignment="1">
      <alignment horizontal="center" vertical="top" wrapText="1"/>
    </xf>
    <xf numFmtId="0" fontId="1" fillId="0" borderId="0" xfId="3" applyAlignment="1">
      <alignment vertical="top"/>
    </xf>
    <xf numFmtId="0" fontId="1" fillId="0" borderId="0" xfId="3" applyAlignment="1">
      <alignment horizontal="center" vertical="center"/>
    </xf>
    <xf numFmtId="0" fontId="5" fillId="2" borderId="5" xfId="3" applyFont="1" applyFill="1" applyBorder="1" applyAlignment="1">
      <alignment horizontal="center" vertical="center" wrapText="1"/>
    </xf>
    <xf numFmtId="0" fontId="13" fillId="2" borderId="39" xfId="3" applyFont="1" applyFill="1" applyBorder="1" applyAlignment="1">
      <alignment horizontal="center" vertical="center" wrapText="1"/>
    </xf>
    <xf numFmtId="0" fontId="13" fillId="2" borderId="40" xfId="3" applyFont="1" applyFill="1" applyBorder="1" applyAlignment="1">
      <alignment horizontal="center" vertical="center" wrapText="1"/>
    </xf>
    <xf numFmtId="0" fontId="1" fillId="0" borderId="44" xfId="3" applyBorder="1" applyAlignment="1">
      <alignment horizontal="center" vertical="top" wrapText="1"/>
    </xf>
    <xf numFmtId="0" fontId="1" fillId="0" borderId="45" xfId="3" applyBorder="1" applyAlignment="1">
      <alignment horizontal="left" vertical="top" wrapText="1"/>
    </xf>
    <xf numFmtId="0" fontId="1" fillId="0" borderId="45" xfId="3" applyBorder="1" applyAlignment="1">
      <alignment horizontal="center" vertical="top" shrinkToFit="1"/>
    </xf>
    <xf numFmtId="2" fontId="1" fillId="0" borderId="0" xfId="3" applyNumberFormat="1" applyAlignment="1">
      <alignment horizontal="right" vertical="top"/>
    </xf>
    <xf numFmtId="0" fontId="22" fillId="2" borderId="44" xfId="3" applyFont="1" applyFill="1" applyBorder="1" applyAlignment="1">
      <alignment horizontal="center" vertical="top" wrapText="1"/>
    </xf>
    <xf numFmtId="0" fontId="22" fillId="2" borderId="45" xfId="3" applyFont="1" applyFill="1" applyBorder="1" applyAlignment="1">
      <alignment horizontal="left" vertical="top" wrapText="1"/>
    </xf>
    <xf numFmtId="0" fontId="22" fillId="2" borderId="45" xfId="3" applyFont="1" applyFill="1" applyBorder="1" applyAlignment="1">
      <alignment horizontal="center" vertical="center" shrinkToFit="1"/>
    </xf>
    <xf numFmtId="165" fontId="1" fillId="0" borderId="45" xfId="3" applyNumberFormat="1" applyBorder="1" applyAlignment="1">
      <alignment horizontal="center" vertical="top" shrinkToFit="1"/>
    </xf>
    <xf numFmtId="165" fontId="22" fillId="2" borderId="45" xfId="3" applyNumberFormat="1" applyFont="1" applyFill="1" applyBorder="1" applyAlignment="1">
      <alignment horizontal="center" vertical="center" shrinkToFit="1"/>
    </xf>
    <xf numFmtId="168" fontId="1" fillId="0" borderId="45" xfId="3" applyNumberFormat="1" applyBorder="1" applyAlignment="1">
      <alignment horizontal="center" vertical="top" shrinkToFit="1"/>
    </xf>
    <xf numFmtId="168" fontId="22" fillId="2" borderId="45" xfId="3" applyNumberFormat="1" applyFont="1" applyFill="1" applyBorder="1" applyAlignment="1">
      <alignment horizontal="center" vertical="center" shrinkToFit="1"/>
    </xf>
    <xf numFmtId="0" fontId="43" fillId="0" borderId="0" xfId="2" applyFont="1" applyAlignment="1">
      <alignment horizontal="right" vertical="top"/>
    </xf>
    <xf numFmtId="0" fontId="45" fillId="0" borderId="0" xfId="2" applyFont="1" applyAlignment="1">
      <alignment horizontal="left" vertical="top"/>
    </xf>
    <xf numFmtId="0" fontId="43" fillId="0" borderId="0" xfId="2" applyFont="1" applyAlignment="1">
      <alignment horizontal="center" vertical="top"/>
    </xf>
    <xf numFmtId="0" fontId="43" fillId="2" borderId="46" xfId="2" applyFont="1" applyFill="1" applyBorder="1" applyAlignment="1">
      <alignment horizontal="center" vertical="center" wrapText="1"/>
    </xf>
    <xf numFmtId="0" fontId="43" fillId="2" borderId="31" xfId="2" applyFont="1" applyFill="1" applyBorder="1" applyAlignment="1">
      <alignment horizontal="center" vertical="center" wrapText="1"/>
    </xf>
    <xf numFmtId="0" fontId="43" fillId="2" borderId="37" xfId="2" applyFont="1" applyFill="1" applyBorder="1" applyAlignment="1">
      <alignment horizontal="center" vertical="center" wrapText="1"/>
    </xf>
    <xf numFmtId="0" fontId="35" fillId="2" borderId="49" xfId="2" applyFill="1" applyBorder="1" applyAlignment="1">
      <alignment vertical="top"/>
    </xf>
    <xf numFmtId="0" fontId="39" fillId="2" borderId="50" xfId="2" applyFont="1" applyFill="1" applyBorder="1" applyAlignment="1">
      <alignment horizontal="center" vertical="top"/>
    </xf>
    <xf numFmtId="0" fontId="48" fillId="2" borderId="50" xfId="2" applyFont="1" applyFill="1" applyBorder="1" applyAlignment="1">
      <alignment horizontal="center" vertical="top" wrapText="1"/>
    </xf>
    <xf numFmtId="3" fontId="39" fillId="0" borderId="25" xfId="2" applyNumberFormat="1" applyFont="1" applyBorder="1" applyAlignment="1">
      <alignment horizontal="right" vertical="top" shrinkToFit="1"/>
    </xf>
    <xf numFmtId="166" fontId="39" fillId="0" borderId="25" xfId="2" applyNumberFormat="1" applyFont="1" applyBorder="1" applyAlignment="1">
      <alignment horizontal="right" vertical="top" shrinkToFit="1"/>
    </xf>
    <xf numFmtId="0" fontId="52" fillId="2" borderId="27" xfId="2" applyFont="1" applyFill="1" applyBorder="1" applyAlignment="1">
      <alignment horizontal="center" vertical="top" shrinkToFit="1"/>
    </xf>
    <xf numFmtId="3" fontId="52" fillId="2" borderId="27" xfId="2" applyNumberFormat="1" applyFont="1" applyFill="1" applyBorder="1" applyAlignment="1">
      <alignment horizontal="right" vertical="top" shrinkToFit="1"/>
    </xf>
    <xf numFmtId="0" fontId="52" fillId="2" borderId="27" xfId="2" applyFont="1" applyFill="1" applyBorder="1" applyAlignment="1">
      <alignment horizontal="right" vertical="top" shrinkToFit="1"/>
    </xf>
    <xf numFmtId="167" fontId="35" fillId="0" borderId="29" xfId="2" applyNumberFormat="1" applyBorder="1" applyAlignment="1">
      <alignment vertical="top" shrinkToFit="1"/>
    </xf>
    <xf numFmtId="2" fontId="35" fillId="0" borderId="29" xfId="2" applyNumberFormat="1" applyBorder="1" applyAlignment="1">
      <alignment vertical="top" shrinkToFit="1"/>
    </xf>
    <xf numFmtId="2" fontId="35" fillId="0" borderId="51" xfId="2" applyNumberFormat="1" applyBorder="1" applyAlignment="1">
      <alignment vertical="top" shrinkToFit="1"/>
    </xf>
    <xf numFmtId="0" fontId="39" fillId="0" borderId="25" xfId="2" applyFont="1" applyBorder="1" applyAlignment="1">
      <alignment horizontal="right" vertical="top" shrinkToFit="1"/>
    </xf>
    <xf numFmtId="166" fontId="39" fillId="5" borderId="25" xfId="2" applyNumberFormat="1" applyFont="1" applyFill="1" applyBorder="1" applyAlignment="1">
      <alignment horizontal="right" vertical="top" shrinkToFit="1"/>
    </xf>
    <xf numFmtId="0" fontId="60" fillId="0" borderId="53" xfId="2" applyFont="1" applyBorder="1" applyAlignment="1">
      <alignment horizontal="center" vertical="top"/>
    </xf>
    <xf numFmtId="0" fontId="47" fillId="0" borderId="54" xfId="2" applyFont="1" applyBorder="1" applyAlignment="1">
      <alignment horizontal="right" vertical="top" wrapText="1"/>
    </xf>
    <xf numFmtId="0" fontId="60" fillId="0" borderId="54" xfId="2" applyFont="1" applyBorder="1" applyAlignment="1">
      <alignment horizontal="right" vertical="top" wrapText="1" indent="1"/>
    </xf>
    <xf numFmtId="0" fontId="60" fillId="0" borderId="55" xfId="2" applyFont="1" applyBorder="1" applyAlignment="1">
      <alignment horizontal="right" vertical="top" wrapText="1"/>
    </xf>
    <xf numFmtId="166" fontId="60" fillId="0" borderId="55" xfId="2" applyNumberFormat="1" applyFont="1" applyBorder="1" applyAlignment="1">
      <alignment horizontal="right" vertical="top" shrinkToFit="1"/>
    </xf>
    <xf numFmtId="166" fontId="39" fillId="6" borderId="25" xfId="2" applyNumberFormat="1" applyFont="1" applyFill="1" applyBorder="1" applyAlignment="1">
      <alignment horizontal="right" vertical="top" shrinkToFit="1"/>
    </xf>
    <xf numFmtId="3" fontId="39" fillId="5" borderId="25" xfId="2" applyNumberFormat="1" applyFont="1" applyFill="1" applyBorder="1" applyAlignment="1">
      <alignment horizontal="right" vertical="top" shrinkToFit="1"/>
    </xf>
    <xf numFmtId="3" fontId="39" fillId="6" borderId="25" xfId="2" applyNumberFormat="1" applyFont="1" applyFill="1" applyBorder="1" applyAlignment="1">
      <alignment horizontal="right" vertical="top" shrinkToFit="1"/>
    </xf>
    <xf numFmtId="166" fontId="39" fillId="7" borderId="25" xfId="2" applyNumberFormat="1" applyFont="1" applyFill="1" applyBorder="1" applyAlignment="1">
      <alignment horizontal="right" vertical="top" shrinkToFit="1"/>
    </xf>
    <xf numFmtId="3" fontId="39" fillId="7" borderId="25" xfId="2" applyNumberFormat="1" applyFont="1" applyFill="1" applyBorder="1" applyAlignment="1">
      <alignment horizontal="right" vertical="top" shrinkToFit="1"/>
    </xf>
    <xf numFmtId="0" fontId="39" fillId="7" borderId="25" xfId="2" applyFont="1" applyFill="1" applyBorder="1" applyAlignment="1">
      <alignment horizontal="right" vertical="top" shrinkToFit="1"/>
    </xf>
    <xf numFmtId="0" fontId="55" fillId="0" borderId="0" xfId="0" applyFont="1"/>
    <xf numFmtId="0" fontId="1" fillId="0" borderId="13" xfId="3" applyBorder="1" applyAlignment="1">
      <alignment horizontal="center" wrapText="1"/>
    </xf>
    <xf numFmtId="0" fontId="1" fillId="0" borderId="1" xfId="3" applyBorder="1" applyAlignment="1">
      <alignment horizontal="left" vertical="center"/>
    </xf>
    <xf numFmtId="0" fontId="1" fillId="0" borderId="0" xfId="3" applyAlignment="1">
      <alignment horizontal="left" vertical="center" indent="2"/>
    </xf>
    <xf numFmtId="0" fontId="1" fillId="0" borderId="13" xfId="3" applyBorder="1" applyAlignment="1">
      <alignment horizontal="left" vertical="center"/>
    </xf>
    <xf numFmtId="0" fontId="1" fillId="0" borderId="12" xfId="3" applyBorder="1" applyAlignment="1">
      <alignment horizontal="center" vertical="top" shrinkToFit="1"/>
    </xf>
    <xf numFmtId="0" fontId="1" fillId="0" borderId="15" xfId="3" applyBorder="1" applyAlignment="1">
      <alignment horizontal="center" vertical="top" shrinkToFit="1"/>
    </xf>
    <xf numFmtId="0" fontId="56" fillId="0" borderId="2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" fillId="0" borderId="1" xfId="4" applyBorder="1" applyAlignment="1">
      <alignment horizontal="center" wrapText="1"/>
    </xf>
    <xf numFmtId="0" fontId="56" fillId="0" borderId="2" xfId="3" applyFont="1" applyBorder="1" applyAlignment="1">
      <alignment horizontal="center" vertical="top" wrapText="1"/>
    </xf>
    <xf numFmtId="0" fontId="1" fillId="0" borderId="3" xfId="4" applyBorder="1" applyAlignment="1">
      <alignment horizontal="left" vertical="center" wrapText="1"/>
    </xf>
    <xf numFmtId="0" fontId="5" fillId="2" borderId="18" xfId="3" applyFont="1" applyFill="1" applyBorder="1" applyAlignment="1">
      <alignment horizontal="center" vertical="center" wrapText="1"/>
    </xf>
    <xf numFmtId="0" fontId="5" fillId="2" borderId="19" xfId="3" applyFont="1" applyFill="1" applyBorder="1" applyAlignment="1">
      <alignment horizontal="center" vertical="center" wrapText="1"/>
    </xf>
    <xf numFmtId="0" fontId="5" fillId="2" borderId="35" xfId="3" applyFont="1" applyFill="1" applyBorder="1" applyAlignment="1">
      <alignment horizontal="center" vertical="center" wrapText="1"/>
    </xf>
    <xf numFmtId="0" fontId="5" fillId="2" borderId="36" xfId="3" applyFont="1" applyFill="1" applyBorder="1" applyAlignment="1">
      <alignment horizontal="center" vertical="center" wrapText="1"/>
    </xf>
    <xf numFmtId="0" fontId="5" fillId="2" borderId="37" xfId="3" applyFont="1" applyFill="1" applyBorder="1" applyAlignment="1">
      <alignment horizontal="center" vertical="center" wrapText="1"/>
    </xf>
    <xf numFmtId="0" fontId="5" fillId="2" borderId="38" xfId="3" applyFont="1" applyFill="1" applyBorder="1" applyAlignment="1">
      <alignment horizontal="center" vertical="center" wrapText="1"/>
    </xf>
    <xf numFmtId="0" fontId="13" fillId="2" borderId="41" xfId="3" applyFont="1" applyFill="1" applyBorder="1" applyAlignment="1">
      <alignment horizontal="center" vertical="center" wrapText="1"/>
    </xf>
    <xf numFmtId="0" fontId="13" fillId="2" borderId="42" xfId="3" applyFont="1" applyFill="1" applyBorder="1" applyAlignment="1">
      <alignment horizontal="center" vertical="center" wrapText="1"/>
    </xf>
    <xf numFmtId="0" fontId="1" fillId="0" borderId="43" xfId="3" applyBorder="1" applyAlignment="1">
      <alignment horizontal="left"/>
    </xf>
    <xf numFmtId="0" fontId="57" fillId="2" borderId="12" xfId="3" applyFont="1" applyFill="1" applyBorder="1" applyAlignment="1">
      <alignment horizontal="center" wrapText="1"/>
    </xf>
    <xf numFmtId="0" fontId="57" fillId="2" borderId="13" xfId="3" applyFont="1" applyFill="1" applyBorder="1" applyAlignment="1">
      <alignment horizontal="center" wrapText="1"/>
    </xf>
    <xf numFmtId="0" fontId="57" fillId="2" borderId="15" xfId="3" applyFont="1" applyFill="1" applyBorder="1" applyAlignment="1">
      <alignment horizontal="center" wrapText="1"/>
    </xf>
    <xf numFmtId="165" fontId="22" fillId="2" borderId="12" xfId="5" applyNumberFormat="1" applyFont="1" applyFill="1" applyBorder="1" applyAlignment="1">
      <alignment horizontal="center" vertical="center" shrinkToFit="1"/>
    </xf>
    <xf numFmtId="165" fontId="22" fillId="2" borderId="15" xfId="5" applyNumberFormat="1" applyFont="1" applyFill="1" applyBorder="1" applyAlignment="1">
      <alignment horizontal="center" vertical="center" shrinkToFit="1"/>
    </xf>
    <xf numFmtId="0" fontId="22" fillId="2" borderId="12" xfId="5" applyNumberFormat="1" applyFont="1" applyFill="1" applyBorder="1" applyAlignment="1">
      <alignment horizontal="center" vertical="center" shrinkToFit="1"/>
    </xf>
    <xf numFmtId="0" fontId="22" fillId="2" borderId="15" xfId="5" applyNumberFormat="1" applyFont="1" applyFill="1" applyBorder="1" applyAlignment="1">
      <alignment horizontal="center" vertical="center" shrinkToFit="1"/>
    </xf>
    <xf numFmtId="0" fontId="1" fillId="0" borderId="13" xfId="3" applyBorder="1" applyAlignment="1">
      <alignment horizontal="left" vertical="top" wrapText="1"/>
    </xf>
    <xf numFmtId="165" fontId="1" fillId="0" borderId="12" xfId="3" applyNumberFormat="1" applyBorder="1" applyAlignment="1">
      <alignment horizontal="center" vertical="top" shrinkToFit="1"/>
    </xf>
    <xf numFmtId="165" fontId="1" fillId="0" borderId="15" xfId="3" applyNumberFormat="1" applyBorder="1" applyAlignment="1">
      <alignment horizontal="center" vertical="top" shrinkToFit="1"/>
    </xf>
    <xf numFmtId="0" fontId="1" fillId="3" borderId="13" xfId="1" applyFill="1" applyBorder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13" xfId="1" applyBorder="1" applyAlignment="1">
      <alignment horizontal="left" vertical="top" wrapText="1"/>
    </xf>
    <xf numFmtId="0" fontId="1" fillId="0" borderId="15" xfId="1" applyBorder="1" applyAlignment="1">
      <alignment horizontal="left" vertical="top" wrapText="1"/>
    </xf>
    <xf numFmtId="0" fontId="1" fillId="0" borderId="1" xfId="1" applyBorder="1" applyAlignment="1">
      <alignment horizontal="left" wrapText="1"/>
    </xf>
    <xf numFmtId="0" fontId="11" fillId="0" borderId="2" xfId="1" applyFont="1" applyBorder="1" applyAlignment="1">
      <alignment horizontal="center" vertical="top" wrapText="1"/>
    </xf>
    <xf numFmtId="0" fontId="1" fillId="0" borderId="0" xfId="1" applyAlignment="1">
      <alignment horizontal="left" wrapText="1"/>
    </xf>
    <xf numFmtId="0" fontId="1" fillId="0" borderId="3" xfId="1" applyBorder="1" applyAlignment="1">
      <alignment horizontal="left" wrapText="1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0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9" fillId="0" borderId="0" xfId="1" applyFont="1" applyAlignment="1">
      <alignment horizontal="left" wrapText="1"/>
    </xf>
    <xf numFmtId="0" fontId="35" fillId="2" borderId="23" xfId="2" applyFill="1" applyBorder="1" applyAlignment="1">
      <alignment horizontal="center" vertical="top"/>
    </xf>
    <xf numFmtId="0" fontId="35" fillId="2" borderId="52" xfId="2" applyFill="1" applyBorder="1" applyAlignment="1">
      <alignment horizontal="center" vertical="top"/>
    </xf>
    <xf numFmtId="0" fontId="59" fillId="5" borderId="33" xfId="2" applyFont="1" applyFill="1" applyBorder="1" applyAlignment="1">
      <alignment horizontal="center" vertical="center"/>
    </xf>
    <xf numFmtId="0" fontId="59" fillId="5" borderId="34" xfId="2" applyFont="1" applyFill="1" applyBorder="1" applyAlignment="1">
      <alignment horizontal="center" vertical="center"/>
    </xf>
    <xf numFmtId="0" fontId="59" fillId="5" borderId="27" xfId="2" applyFont="1" applyFill="1" applyBorder="1" applyAlignment="1">
      <alignment horizontal="center" vertical="center"/>
    </xf>
    <xf numFmtId="0" fontId="59" fillId="6" borderId="33" xfId="2" applyFont="1" applyFill="1" applyBorder="1" applyAlignment="1">
      <alignment horizontal="center" vertical="center"/>
    </xf>
    <xf numFmtId="0" fontId="59" fillId="6" borderId="34" xfId="2" applyFont="1" applyFill="1" applyBorder="1" applyAlignment="1">
      <alignment horizontal="center" vertical="center"/>
    </xf>
    <xf numFmtId="0" fontId="59" fillId="6" borderId="27" xfId="2" applyFont="1" applyFill="1" applyBorder="1" applyAlignment="1">
      <alignment horizontal="center" vertical="center"/>
    </xf>
    <xf numFmtId="0" fontId="59" fillId="7" borderId="33" xfId="2" applyFont="1" applyFill="1" applyBorder="1" applyAlignment="1">
      <alignment horizontal="center" vertical="center"/>
    </xf>
    <xf numFmtId="0" fontId="59" fillId="7" borderId="34" xfId="2" applyFont="1" applyFill="1" applyBorder="1" applyAlignment="1">
      <alignment horizontal="center" vertical="center"/>
    </xf>
    <xf numFmtId="0" fontId="59" fillId="7" borderId="27" xfId="2" applyFont="1" applyFill="1" applyBorder="1" applyAlignment="1">
      <alignment horizontal="center" vertical="center"/>
    </xf>
    <xf numFmtId="0" fontId="1" fillId="0" borderId="47" xfId="2" applyFont="1" applyBorder="1" applyAlignment="1">
      <alignment horizontal="center"/>
    </xf>
    <xf numFmtId="0" fontId="1" fillId="0" borderId="32" xfId="2" applyFont="1" applyBorder="1" applyAlignment="1">
      <alignment horizontal="center"/>
    </xf>
    <xf numFmtId="0" fontId="1" fillId="0" borderId="48" xfId="2" applyFont="1" applyBorder="1" applyAlignment="1">
      <alignment horizontal="center"/>
    </xf>
    <xf numFmtId="0" fontId="35" fillId="2" borderId="34" xfId="2" applyFill="1" applyBorder="1" applyAlignment="1">
      <alignment horizontal="center" vertical="top"/>
    </xf>
    <xf numFmtId="0" fontId="35" fillId="2" borderId="27" xfId="2" applyFill="1" applyBorder="1" applyAlignment="1">
      <alignment horizontal="center" vertical="top"/>
    </xf>
    <xf numFmtId="0" fontId="39" fillId="0" borderId="0" xfId="2" applyFont="1" applyAlignment="1">
      <alignment horizontal="left" vertical="top" wrapText="1"/>
    </xf>
    <xf numFmtId="0" fontId="39" fillId="0" borderId="3" xfId="2" applyFont="1" applyBorder="1" applyAlignment="1">
      <alignment horizontal="left" wrapText="1"/>
    </xf>
    <xf numFmtId="0" fontId="43" fillId="2" borderId="18" xfId="2" applyFont="1" applyFill="1" applyBorder="1" applyAlignment="1">
      <alignment horizontal="center" vertical="center" wrapText="1"/>
    </xf>
    <xf numFmtId="0" fontId="43" fillId="2" borderId="4" xfId="2" applyFont="1" applyFill="1" applyBorder="1" applyAlignment="1">
      <alignment horizontal="center" vertical="center" wrapText="1"/>
    </xf>
    <xf numFmtId="0" fontId="43" fillId="2" borderId="35" xfId="2" applyFont="1" applyFill="1" applyBorder="1" applyAlignment="1">
      <alignment horizontal="center" vertical="center" wrapText="1"/>
    </xf>
    <xf numFmtId="0" fontId="43" fillId="2" borderId="38" xfId="2" applyFont="1" applyFill="1" applyBorder="1" applyAlignment="1">
      <alignment horizontal="center" vertical="center" wrapText="1"/>
    </xf>
    <xf numFmtId="0" fontId="52" fillId="0" borderId="0" xfId="2" applyFont="1" applyAlignment="1">
      <alignment horizontal="center"/>
    </xf>
    <xf numFmtId="0" fontId="58" fillId="0" borderId="0" xfId="2" applyFont="1" applyAlignment="1">
      <alignment horizontal="left" vertical="top" wrapText="1"/>
    </xf>
    <xf numFmtId="0" fontId="39" fillId="0" borderId="0" xfId="2" applyFont="1" applyAlignment="1">
      <alignment horizontal="center" vertical="top"/>
    </xf>
    <xf numFmtId="0" fontId="43" fillId="2" borderId="19" xfId="2" applyFont="1" applyFill="1" applyBorder="1" applyAlignment="1">
      <alignment horizontal="center" vertical="center" wrapText="1"/>
    </xf>
    <xf numFmtId="0" fontId="47" fillId="2" borderId="18" xfId="2" applyFont="1" applyFill="1" applyBorder="1" applyAlignment="1">
      <alignment horizontal="center" vertical="center" wrapText="1"/>
    </xf>
    <xf numFmtId="0" fontId="47" fillId="2" borderId="19" xfId="2" applyFont="1" applyFill="1" applyBorder="1" applyAlignment="1">
      <alignment horizontal="center" vertical="center" wrapText="1"/>
    </xf>
    <xf numFmtId="0" fontId="1" fillId="0" borderId="20" xfId="2" applyFont="1" applyBorder="1" applyAlignment="1">
      <alignment horizontal="center"/>
    </xf>
    <xf numFmtId="0" fontId="1" fillId="0" borderId="21" xfId="2" applyFont="1" applyBorder="1" applyAlignment="1">
      <alignment horizontal="center"/>
    </xf>
    <xf numFmtId="0" fontId="48" fillId="2" borderId="22" xfId="2" applyFont="1" applyFill="1" applyBorder="1" applyAlignment="1">
      <alignment horizontal="center" vertical="center"/>
    </xf>
    <xf numFmtId="0" fontId="48" fillId="2" borderId="23" xfId="2" applyFont="1" applyFill="1" applyBorder="1" applyAlignment="1">
      <alignment horizontal="center" vertical="center"/>
    </xf>
    <xf numFmtId="0" fontId="44" fillId="0" borderId="0" xfId="2" applyFont="1" applyAlignment="1">
      <alignment horizontal="center" vertical="top"/>
    </xf>
    <xf numFmtId="0" fontId="46" fillId="2" borderId="18" xfId="2" applyFont="1" applyFill="1" applyBorder="1" applyAlignment="1">
      <alignment horizontal="center" vertical="center" wrapText="1"/>
    </xf>
    <xf numFmtId="0" fontId="46" fillId="2" borderId="19" xfId="2" applyFont="1" applyFill="1" applyBorder="1" applyAlignment="1">
      <alignment horizontal="center" vertical="center" wrapText="1"/>
    </xf>
    <xf numFmtId="0" fontId="1" fillId="0" borderId="33" xfId="1" applyBorder="1" applyAlignment="1">
      <alignment horizontal="left" vertical="top" wrapText="1"/>
    </xf>
    <xf numFmtId="0" fontId="1" fillId="0" borderId="34" xfId="1" applyBorder="1" applyAlignment="1">
      <alignment horizontal="left" vertical="top" wrapText="1"/>
    </xf>
    <xf numFmtId="0" fontId="1" fillId="0" borderId="27" xfId="1" applyBorder="1" applyAlignment="1">
      <alignment horizontal="left" vertical="top" wrapText="1"/>
    </xf>
    <xf numFmtId="0" fontId="54" fillId="0" borderId="0" xfId="1" applyFont="1" applyAlignment="1">
      <alignment horizontal="center" vertical="top"/>
    </xf>
    <xf numFmtId="0" fontId="55" fillId="0" borderId="0" xfId="1" applyFont="1" applyAlignment="1">
      <alignment horizontal="center" vertical="top" wrapText="1"/>
    </xf>
    <xf numFmtId="0" fontId="55" fillId="0" borderId="30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1" fillId="0" borderId="32" xfId="1" applyBorder="1" applyAlignment="1">
      <alignment horizontal="center"/>
    </xf>
    <xf numFmtId="0" fontId="8" fillId="4" borderId="33" xfId="1" applyFont="1" applyFill="1" applyBorder="1" applyAlignment="1">
      <alignment horizontal="center" wrapText="1"/>
    </xf>
    <xf numFmtId="0" fontId="8" fillId="4" borderId="34" xfId="1" applyFont="1" applyFill="1" applyBorder="1" applyAlignment="1">
      <alignment horizontal="center" wrapText="1"/>
    </xf>
    <xf numFmtId="0" fontId="8" fillId="4" borderId="27" xfId="1" applyFont="1" applyFill="1" applyBorder="1" applyAlignment="1">
      <alignment horizontal="center" wrapText="1"/>
    </xf>
  </cellXfs>
  <cellStyles count="6">
    <cellStyle name="Денежный 2" xfId="5"/>
    <cellStyle name="Обычный" xfId="0" builtinId="0"/>
    <cellStyle name="Обычный 2" xfId="1"/>
    <cellStyle name="Обычный 3" xfId="2"/>
    <cellStyle name="Обычный 4" xfId="4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view="pageBreakPreview" topLeftCell="A17" zoomScaleNormal="100" zoomScaleSheetLayoutView="100" workbookViewId="0">
      <selection activeCell="R50" sqref="R50"/>
    </sheetView>
  </sheetViews>
  <sheetFormatPr defaultRowHeight="12.75" x14ac:dyDescent="0.2"/>
  <cols>
    <col min="1" max="1" width="7.140625" style="151" customWidth="1"/>
    <col min="2" max="2" width="33" style="151" customWidth="1"/>
    <col min="3" max="3" width="59.85546875" style="151" customWidth="1"/>
    <col min="4" max="4" width="7.28515625" style="151" customWidth="1"/>
    <col min="5" max="5" width="6.42578125" style="151" customWidth="1"/>
    <col min="6" max="8" width="13.28515625" style="151" customWidth="1"/>
    <col min="9" max="16384" width="9.140625" style="151"/>
  </cols>
  <sheetData>
    <row r="1" spans="1:10" s="141" customFormat="1" x14ac:dyDescent="0.25">
      <c r="H1" s="142" t="s">
        <v>630</v>
      </c>
    </row>
    <row r="2" spans="1:10" s="141" customFormat="1" x14ac:dyDescent="0.25">
      <c r="A2" s="141" t="s">
        <v>631</v>
      </c>
      <c r="B2" s="143"/>
      <c r="C2" s="201"/>
      <c r="D2" s="201"/>
      <c r="E2" s="201"/>
      <c r="F2" s="201"/>
      <c r="G2" s="201"/>
      <c r="H2" s="201"/>
      <c r="J2" s="145"/>
    </row>
    <row r="3" spans="1:10" s="141" customFormat="1" ht="18" customHeight="1" x14ac:dyDescent="0.25">
      <c r="A3" s="202" t="s">
        <v>632</v>
      </c>
      <c r="B3" s="202"/>
      <c r="H3" s="145"/>
    </row>
    <row r="4" spans="1:10" s="141" customFormat="1" x14ac:dyDescent="0.25">
      <c r="A4" s="201" t="s">
        <v>633</v>
      </c>
      <c r="B4" s="201"/>
      <c r="C4" s="201"/>
      <c r="D4" s="201"/>
      <c r="E4" s="201"/>
      <c r="F4" s="201"/>
      <c r="G4" s="146">
        <f>H47</f>
        <v>4318.9361600000002</v>
      </c>
      <c r="H4" s="147" t="s">
        <v>20</v>
      </c>
    </row>
    <row r="5" spans="1:10" s="141" customFormat="1" x14ac:dyDescent="0.25">
      <c r="A5" s="148"/>
      <c r="B5" s="203" t="s">
        <v>634</v>
      </c>
      <c r="C5" s="203"/>
      <c r="G5" s="149"/>
      <c r="H5" s="145"/>
    </row>
    <row r="6" spans="1:10" s="141" customFormat="1" x14ac:dyDescent="0.25">
      <c r="A6" s="148"/>
      <c r="B6" s="203" t="s">
        <v>635</v>
      </c>
      <c r="C6" s="203"/>
      <c r="D6" s="203"/>
      <c r="E6" s="203"/>
      <c r="F6" s="203"/>
      <c r="G6" s="146">
        <f>H46</f>
        <v>462.74315999999999</v>
      </c>
      <c r="H6" s="147" t="s">
        <v>20</v>
      </c>
    </row>
    <row r="7" spans="1:10" s="141" customFormat="1" ht="24" customHeight="1" x14ac:dyDescent="0.2">
      <c r="B7" s="200"/>
      <c r="C7" s="200"/>
      <c r="D7" s="200"/>
      <c r="E7" s="200"/>
      <c r="F7" s="200"/>
      <c r="G7" s="200"/>
    </row>
    <row r="8" spans="1:10" s="141" customFormat="1" x14ac:dyDescent="0.25">
      <c r="A8" s="150"/>
      <c r="B8" s="206" t="s">
        <v>636</v>
      </c>
      <c r="C8" s="206"/>
      <c r="D8" s="206"/>
      <c r="E8" s="206"/>
      <c r="F8" s="206"/>
      <c r="G8" s="206"/>
    </row>
    <row r="9" spans="1:10" s="141" customFormat="1" ht="15.95" customHeight="1" x14ac:dyDescent="0.2">
      <c r="A9" s="144"/>
      <c r="B9" s="144"/>
      <c r="C9" s="151" t="s">
        <v>637</v>
      </c>
      <c r="H9" s="145"/>
    </row>
    <row r="10" spans="1:10" s="141" customFormat="1" ht="24" customHeight="1" x14ac:dyDescent="0.25">
      <c r="B10" s="207" t="s">
        <v>638</v>
      </c>
      <c r="C10" s="207"/>
      <c r="D10" s="207"/>
      <c r="E10" s="207"/>
      <c r="F10" s="207"/>
      <c r="G10" s="207"/>
      <c r="H10" s="145"/>
    </row>
    <row r="11" spans="1:10" ht="24" customHeight="1" x14ac:dyDescent="0.2">
      <c r="B11" s="208" t="s">
        <v>717</v>
      </c>
      <c r="C11" s="208"/>
      <c r="D11" s="208"/>
      <c r="E11" s="208"/>
      <c r="F11" s="208"/>
      <c r="G11" s="208"/>
    </row>
    <row r="12" spans="1:10" s="153" customFormat="1" ht="18" customHeight="1" x14ac:dyDescent="0.25">
      <c r="A12" s="152"/>
      <c r="B12" s="209" t="s">
        <v>639</v>
      </c>
      <c r="C12" s="209"/>
      <c r="D12" s="209"/>
      <c r="E12" s="209"/>
      <c r="F12" s="209"/>
      <c r="G12" s="209"/>
    </row>
    <row r="13" spans="1:10" s="141" customFormat="1" ht="15" customHeight="1" x14ac:dyDescent="0.25">
      <c r="A13" s="210" t="s">
        <v>640</v>
      </c>
      <c r="B13" s="210"/>
      <c r="C13" s="210"/>
      <c r="D13" s="210"/>
      <c r="E13" s="210"/>
      <c r="F13" s="210"/>
      <c r="G13" s="210"/>
      <c r="H13" s="210"/>
    </row>
    <row r="14" spans="1:10" s="154" customFormat="1" x14ac:dyDescent="0.25">
      <c r="A14" s="211" t="s">
        <v>641</v>
      </c>
      <c r="B14" s="211" t="s">
        <v>642</v>
      </c>
      <c r="C14" s="211" t="s">
        <v>643</v>
      </c>
      <c r="D14" s="213" t="s">
        <v>644</v>
      </c>
      <c r="E14" s="214"/>
      <c r="F14" s="214"/>
      <c r="G14" s="215"/>
      <c r="H14" s="211" t="s">
        <v>645</v>
      </c>
    </row>
    <row r="15" spans="1:10" s="154" customFormat="1" ht="36" x14ac:dyDescent="0.25">
      <c r="A15" s="212"/>
      <c r="B15" s="212"/>
      <c r="C15" s="212"/>
      <c r="D15" s="213" t="s">
        <v>646</v>
      </c>
      <c r="E15" s="216"/>
      <c r="F15" s="155" t="s">
        <v>647</v>
      </c>
      <c r="G15" s="155" t="s">
        <v>648</v>
      </c>
      <c r="H15" s="212"/>
    </row>
    <row r="16" spans="1:10" s="154" customFormat="1" x14ac:dyDescent="0.25">
      <c r="A16" s="156">
        <v>1</v>
      </c>
      <c r="B16" s="157">
        <v>2</v>
      </c>
      <c r="C16" s="157">
        <v>3</v>
      </c>
      <c r="D16" s="217">
        <v>4</v>
      </c>
      <c r="E16" s="218"/>
      <c r="F16" s="157">
        <v>5</v>
      </c>
      <c r="G16" s="157">
        <v>6</v>
      </c>
      <c r="H16" s="157">
        <v>7</v>
      </c>
    </row>
    <row r="17" spans="1:9" x14ac:dyDescent="0.2">
      <c r="A17" s="219"/>
      <c r="B17" s="219"/>
      <c r="C17" s="219"/>
      <c r="D17" s="219"/>
      <c r="E17" s="219"/>
      <c r="F17" s="219"/>
      <c r="G17" s="219"/>
      <c r="H17" s="219"/>
    </row>
    <row r="18" spans="1:9" ht="15.75" x14ac:dyDescent="0.25">
      <c r="A18" s="220" t="s">
        <v>649</v>
      </c>
      <c r="B18" s="221"/>
      <c r="C18" s="221"/>
      <c r="D18" s="221"/>
      <c r="E18" s="221"/>
      <c r="F18" s="221"/>
      <c r="G18" s="221"/>
      <c r="H18" s="222"/>
    </row>
    <row r="19" spans="1:9" s="153" customFormat="1" x14ac:dyDescent="0.25">
      <c r="A19" s="158" t="s">
        <v>53</v>
      </c>
      <c r="B19" s="159"/>
      <c r="C19" s="159" t="s">
        <v>650</v>
      </c>
      <c r="D19" s="204" t="s">
        <v>651</v>
      </c>
      <c r="E19" s="205"/>
      <c r="F19" s="160" t="s">
        <v>651</v>
      </c>
      <c r="G19" s="160" t="s">
        <v>651</v>
      </c>
      <c r="H19" s="160" t="s">
        <v>651</v>
      </c>
      <c r="I19" s="161"/>
    </row>
    <row r="20" spans="1:9" s="153" customFormat="1" x14ac:dyDescent="0.25">
      <c r="A20" s="158" t="s">
        <v>67</v>
      </c>
      <c r="B20" s="159"/>
      <c r="C20" s="159" t="s">
        <v>652</v>
      </c>
      <c r="D20" s="204" t="s">
        <v>651</v>
      </c>
      <c r="E20" s="205"/>
      <c r="F20" s="160" t="s">
        <v>651</v>
      </c>
      <c r="G20" s="160" t="s">
        <v>651</v>
      </c>
      <c r="H20" s="160" t="s">
        <v>651</v>
      </c>
      <c r="I20" s="161"/>
    </row>
    <row r="21" spans="1:9" s="153" customFormat="1" ht="25.5" x14ac:dyDescent="0.25">
      <c r="A21" s="158" t="s">
        <v>123</v>
      </c>
      <c r="B21" s="159"/>
      <c r="C21" s="159" t="s">
        <v>653</v>
      </c>
      <c r="D21" s="204" t="s">
        <v>651</v>
      </c>
      <c r="E21" s="205"/>
      <c r="F21" s="160" t="s">
        <v>651</v>
      </c>
      <c r="G21" s="160" t="s">
        <v>651</v>
      </c>
      <c r="H21" s="160" t="s">
        <v>651</v>
      </c>
      <c r="I21" s="161"/>
    </row>
    <row r="22" spans="1:9" s="153" customFormat="1" x14ac:dyDescent="0.25">
      <c r="A22" s="162"/>
      <c r="B22" s="163"/>
      <c r="C22" s="163" t="s">
        <v>654</v>
      </c>
      <c r="D22" s="225" t="s">
        <v>651</v>
      </c>
      <c r="E22" s="226"/>
      <c r="F22" s="164" t="s">
        <v>651</v>
      </c>
      <c r="G22" s="164" t="s">
        <v>651</v>
      </c>
      <c r="H22" s="164" t="s">
        <v>651</v>
      </c>
    </row>
    <row r="23" spans="1:9" ht="15.75" x14ac:dyDescent="0.25">
      <c r="A23" s="220" t="s">
        <v>655</v>
      </c>
      <c r="B23" s="221"/>
      <c r="C23" s="221"/>
      <c r="D23" s="221"/>
      <c r="E23" s="221"/>
      <c r="F23" s="221"/>
      <c r="G23" s="221"/>
      <c r="H23" s="222"/>
    </row>
    <row r="24" spans="1:9" s="153" customFormat="1" x14ac:dyDescent="0.25">
      <c r="A24" s="227"/>
      <c r="B24" s="227"/>
      <c r="C24" s="227"/>
      <c r="D24" s="227"/>
      <c r="E24" s="227"/>
      <c r="F24" s="227"/>
      <c r="G24" s="227"/>
      <c r="H24" s="227"/>
    </row>
    <row r="25" spans="1:9" ht="15.75" x14ac:dyDescent="0.25">
      <c r="A25" s="220" t="s">
        <v>656</v>
      </c>
      <c r="B25" s="221"/>
      <c r="C25" s="221"/>
      <c r="D25" s="221"/>
      <c r="E25" s="221"/>
      <c r="F25" s="221"/>
      <c r="G25" s="221"/>
      <c r="H25" s="222"/>
    </row>
    <row r="26" spans="1:9" s="153" customFormat="1" x14ac:dyDescent="0.25">
      <c r="A26" s="158" t="s">
        <v>138</v>
      </c>
      <c r="B26" s="159" t="s">
        <v>9</v>
      </c>
      <c r="C26" s="159" t="s">
        <v>14</v>
      </c>
      <c r="D26" s="228" t="str">
        <f>'16100_Q9'!F11</f>
        <v>3672,565</v>
      </c>
      <c r="E26" s="229"/>
      <c r="F26" s="165" t="s">
        <v>651</v>
      </c>
      <c r="G26" s="165" t="s">
        <v>651</v>
      </c>
      <c r="H26" s="165" t="str">
        <f>D26</f>
        <v>3672,565</v>
      </c>
      <c r="I26" s="161"/>
    </row>
    <row r="27" spans="1:9" s="153" customFormat="1" x14ac:dyDescent="0.25">
      <c r="A27" s="162"/>
      <c r="B27" s="163"/>
      <c r="C27" s="163" t="s">
        <v>657</v>
      </c>
      <c r="D27" s="223" t="str">
        <f>D26</f>
        <v>3672,565</v>
      </c>
      <c r="E27" s="224"/>
      <c r="F27" s="166" t="s">
        <v>651</v>
      </c>
      <c r="G27" s="166" t="s">
        <v>651</v>
      </c>
      <c r="H27" s="166" t="str">
        <f>H26</f>
        <v>3672,565</v>
      </c>
    </row>
    <row r="28" spans="1:9" s="153" customFormat="1" x14ac:dyDescent="0.25">
      <c r="A28" s="162"/>
      <c r="B28" s="163"/>
      <c r="C28" s="163" t="s">
        <v>658</v>
      </c>
      <c r="D28" s="223" t="str">
        <f>D27</f>
        <v>3672,565</v>
      </c>
      <c r="E28" s="224"/>
      <c r="F28" s="166" t="s">
        <v>651</v>
      </c>
      <c r="G28" s="166" t="s">
        <v>651</v>
      </c>
      <c r="H28" s="166" t="str">
        <f>H27</f>
        <v>3672,565</v>
      </c>
    </row>
    <row r="29" spans="1:9" s="153" customFormat="1" x14ac:dyDescent="0.25">
      <c r="A29" s="227"/>
      <c r="B29" s="227"/>
      <c r="C29" s="227"/>
      <c r="D29" s="227"/>
      <c r="E29" s="227"/>
      <c r="F29" s="227"/>
      <c r="G29" s="227"/>
      <c r="H29" s="227"/>
    </row>
    <row r="30" spans="1:9" ht="15.75" x14ac:dyDescent="0.25">
      <c r="A30" s="220" t="s">
        <v>659</v>
      </c>
      <c r="B30" s="221"/>
      <c r="C30" s="221"/>
      <c r="D30" s="221"/>
      <c r="E30" s="221"/>
      <c r="F30" s="221"/>
      <c r="G30" s="221"/>
      <c r="H30" s="222"/>
    </row>
    <row r="31" spans="1:9" s="153" customFormat="1" x14ac:dyDescent="0.25">
      <c r="A31" s="162"/>
      <c r="B31" s="163"/>
      <c r="C31" s="163" t="s">
        <v>660</v>
      </c>
      <c r="D31" s="225" t="s">
        <v>651</v>
      </c>
      <c r="E31" s="226"/>
      <c r="F31" s="164" t="s">
        <v>651</v>
      </c>
      <c r="G31" s="164" t="s">
        <v>651</v>
      </c>
      <c r="H31" s="164" t="s">
        <v>651</v>
      </c>
    </row>
    <row r="32" spans="1:9" s="153" customFormat="1" x14ac:dyDescent="0.25">
      <c r="A32" s="162"/>
      <c r="B32" s="163"/>
      <c r="C32" s="163" t="s">
        <v>661</v>
      </c>
      <c r="D32" s="223" t="str">
        <f>D28</f>
        <v>3672,565</v>
      </c>
      <c r="E32" s="224"/>
      <c r="F32" s="164" t="s">
        <v>651</v>
      </c>
      <c r="G32" s="164" t="s">
        <v>651</v>
      </c>
      <c r="H32" s="166" t="str">
        <f>H28</f>
        <v>3672,565</v>
      </c>
    </row>
    <row r="33" spans="1:9" s="153" customFormat="1" x14ac:dyDescent="0.25">
      <c r="A33" s="158" t="s">
        <v>141</v>
      </c>
      <c r="B33" s="159" t="s">
        <v>662</v>
      </c>
      <c r="C33" s="159" t="s">
        <v>663</v>
      </c>
      <c r="D33" s="228">
        <f>D32*5%</f>
        <v>183.62825000000001</v>
      </c>
      <c r="E33" s="229"/>
      <c r="F33" s="165" t="s">
        <v>651</v>
      </c>
      <c r="G33" s="165" t="s">
        <v>651</v>
      </c>
      <c r="H33" s="165">
        <f>D33</f>
        <v>183.62825000000001</v>
      </c>
      <c r="I33" s="161"/>
    </row>
    <row r="34" spans="1:9" s="153" customFormat="1" x14ac:dyDescent="0.25">
      <c r="A34" s="162"/>
      <c r="B34" s="163"/>
      <c r="C34" s="163" t="s">
        <v>664</v>
      </c>
      <c r="D34" s="223">
        <f>D32+D33</f>
        <v>3856.1932500000003</v>
      </c>
      <c r="E34" s="224"/>
      <c r="F34" s="166" t="s">
        <v>651</v>
      </c>
      <c r="G34" s="166" t="s">
        <v>651</v>
      </c>
      <c r="H34" s="166">
        <f>D34</f>
        <v>3856.1932500000003</v>
      </c>
    </row>
    <row r="35" spans="1:9" ht="15.75" x14ac:dyDescent="0.25">
      <c r="A35" s="220" t="s">
        <v>665</v>
      </c>
      <c r="B35" s="221"/>
      <c r="C35" s="221"/>
      <c r="D35" s="221"/>
      <c r="E35" s="221"/>
      <c r="F35" s="221"/>
      <c r="G35" s="221"/>
      <c r="H35" s="222"/>
    </row>
    <row r="36" spans="1:9" ht="15.75" x14ac:dyDescent="0.25">
      <c r="A36" s="220" t="s">
        <v>666</v>
      </c>
      <c r="B36" s="221"/>
      <c r="C36" s="221"/>
      <c r="D36" s="221"/>
      <c r="E36" s="221"/>
      <c r="F36" s="221"/>
      <c r="G36" s="221"/>
      <c r="H36" s="222"/>
    </row>
    <row r="37" spans="1:9" ht="15.75" x14ac:dyDescent="0.25">
      <c r="A37" s="220" t="s">
        <v>667</v>
      </c>
      <c r="B37" s="221"/>
      <c r="C37" s="221"/>
      <c r="D37" s="221"/>
      <c r="E37" s="221"/>
      <c r="F37" s="221"/>
      <c r="G37" s="221"/>
      <c r="H37" s="222"/>
    </row>
    <row r="38" spans="1:9" s="153" customFormat="1" ht="25.5" x14ac:dyDescent="0.25">
      <c r="A38" s="162"/>
      <c r="B38" s="163"/>
      <c r="C38" s="163" t="s">
        <v>668</v>
      </c>
      <c r="D38" s="225" t="s">
        <v>651</v>
      </c>
      <c r="E38" s="226"/>
      <c r="F38" s="164" t="s">
        <v>651</v>
      </c>
      <c r="G38" s="164" t="s">
        <v>651</v>
      </c>
      <c r="H38" s="164" t="s">
        <v>651</v>
      </c>
    </row>
    <row r="39" spans="1:9" s="153" customFormat="1" x14ac:dyDescent="0.25">
      <c r="A39" s="162"/>
      <c r="B39" s="163"/>
      <c r="C39" s="163" t="s">
        <v>669</v>
      </c>
      <c r="D39" s="225" t="s">
        <v>651</v>
      </c>
      <c r="E39" s="226"/>
      <c r="F39" s="164" t="s">
        <v>651</v>
      </c>
      <c r="G39" s="164" t="s">
        <v>651</v>
      </c>
      <c r="H39" s="164" t="s">
        <v>651</v>
      </c>
    </row>
    <row r="40" spans="1:9" ht="15.75" x14ac:dyDescent="0.25">
      <c r="A40" s="220" t="s">
        <v>670</v>
      </c>
      <c r="B40" s="221"/>
      <c r="C40" s="221"/>
      <c r="D40" s="221"/>
      <c r="E40" s="221"/>
      <c r="F40" s="221"/>
      <c r="G40" s="221"/>
      <c r="H40" s="222"/>
    </row>
    <row r="41" spans="1:9" s="153" customFormat="1" x14ac:dyDescent="0.25">
      <c r="A41" s="162"/>
      <c r="B41" s="163"/>
      <c r="C41" s="163" t="s">
        <v>671</v>
      </c>
      <c r="D41" s="225" t="s">
        <v>651</v>
      </c>
      <c r="E41" s="226"/>
      <c r="F41" s="164" t="s">
        <v>651</v>
      </c>
      <c r="G41" s="164" t="s">
        <v>651</v>
      </c>
      <c r="H41" s="164" t="s">
        <v>651</v>
      </c>
    </row>
    <row r="42" spans="1:9" s="153" customFormat="1" x14ac:dyDescent="0.25">
      <c r="A42" s="162"/>
      <c r="B42" s="163"/>
      <c r="C42" s="163" t="s">
        <v>672</v>
      </c>
      <c r="D42" s="223">
        <f>D34</f>
        <v>3856.1932500000003</v>
      </c>
      <c r="E42" s="224"/>
      <c r="F42" s="166" t="s">
        <v>651</v>
      </c>
      <c r="G42" s="166" t="s">
        <v>651</v>
      </c>
      <c r="H42" s="166">
        <f>D42</f>
        <v>3856.1932500000003</v>
      </c>
    </row>
    <row r="43" spans="1:9" ht="15.75" x14ac:dyDescent="0.25">
      <c r="A43" s="220" t="s">
        <v>673</v>
      </c>
      <c r="B43" s="221"/>
      <c r="C43" s="221"/>
      <c r="D43" s="221"/>
      <c r="E43" s="221"/>
      <c r="F43" s="221"/>
      <c r="G43" s="221"/>
      <c r="H43" s="222"/>
    </row>
    <row r="44" spans="1:9" s="153" customFormat="1" x14ac:dyDescent="0.25">
      <c r="A44" s="162"/>
      <c r="B44" s="163"/>
      <c r="C44" s="163" t="s">
        <v>674</v>
      </c>
      <c r="D44" s="223">
        <f>ROUND(D42,3)</f>
        <v>3856.1930000000002</v>
      </c>
      <c r="E44" s="224"/>
      <c r="F44" s="166" t="s">
        <v>651</v>
      </c>
      <c r="G44" s="166" t="s">
        <v>651</v>
      </c>
      <c r="H44" s="166">
        <f>D44</f>
        <v>3856.1930000000002</v>
      </c>
    </row>
    <row r="45" spans="1:9" ht="15.75" x14ac:dyDescent="0.25">
      <c r="A45" s="220" t="s">
        <v>675</v>
      </c>
      <c r="B45" s="221"/>
      <c r="C45" s="221"/>
      <c r="D45" s="221"/>
      <c r="E45" s="221"/>
      <c r="F45" s="221"/>
      <c r="G45" s="221"/>
      <c r="H45" s="222"/>
    </row>
    <row r="46" spans="1:9" s="153" customFormat="1" x14ac:dyDescent="0.25">
      <c r="A46" s="158" t="s">
        <v>158</v>
      </c>
      <c r="B46" s="159" t="s">
        <v>676</v>
      </c>
      <c r="C46" s="159" t="s">
        <v>677</v>
      </c>
      <c r="D46" s="204" t="s">
        <v>651</v>
      </c>
      <c r="E46" s="205"/>
      <c r="F46" s="160" t="s">
        <v>651</v>
      </c>
      <c r="G46" s="167">
        <f>H44*12%</f>
        <v>462.74315999999999</v>
      </c>
      <c r="H46" s="167">
        <f>G46</f>
        <v>462.74315999999999</v>
      </c>
      <c r="I46" s="161"/>
    </row>
    <row r="47" spans="1:9" s="153" customFormat="1" x14ac:dyDescent="0.25">
      <c r="A47" s="162"/>
      <c r="B47" s="163"/>
      <c r="C47" s="163" t="s">
        <v>678</v>
      </c>
      <c r="D47" s="223">
        <f>D44</f>
        <v>3856.1930000000002</v>
      </c>
      <c r="E47" s="224"/>
      <c r="F47" s="164" t="s">
        <v>651</v>
      </c>
      <c r="G47" s="168">
        <f>G46</f>
        <v>462.74315999999999</v>
      </c>
      <c r="H47" s="168">
        <f>H46+H44</f>
        <v>4318.9361600000002</v>
      </c>
    </row>
    <row r="53" spans="2:2" ht="15" x14ac:dyDescent="0.25">
      <c r="B53" s="199" t="s">
        <v>720</v>
      </c>
    </row>
    <row r="54" spans="2:2" ht="15" x14ac:dyDescent="0.25">
      <c r="B54" s="199" t="s">
        <v>721</v>
      </c>
    </row>
    <row r="55" spans="2:2" ht="15" x14ac:dyDescent="0.25">
      <c r="B55" s="199" t="s">
        <v>722</v>
      </c>
    </row>
  </sheetData>
  <mergeCells count="49">
    <mergeCell ref="A45:H45"/>
    <mergeCell ref="D46:E46"/>
    <mergeCell ref="D47:E47"/>
    <mergeCell ref="D44:E44"/>
    <mergeCell ref="D33:E33"/>
    <mergeCell ref="D34:E34"/>
    <mergeCell ref="A35:H35"/>
    <mergeCell ref="A36:H36"/>
    <mergeCell ref="A37:H37"/>
    <mergeCell ref="D38:E38"/>
    <mergeCell ref="D39:E39"/>
    <mergeCell ref="A40:H40"/>
    <mergeCell ref="D41:E41"/>
    <mergeCell ref="D42:E42"/>
    <mergeCell ref="A43:H43"/>
    <mergeCell ref="D32:E32"/>
    <mergeCell ref="D21:E21"/>
    <mergeCell ref="D22:E22"/>
    <mergeCell ref="A23:H23"/>
    <mergeCell ref="A24:H24"/>
    <mergeCell ref="A25:H25"/>
    <mergeCell ref="D26:E26"/>
    <mergeCell ref="D27:E27"/>
    <mergeCell ref="D28:E28"/>
    <mergeCell ref="A29:H29"/>
    <mergeCell ref="A30:H30"/>
    <mergeCell ref="D31:E31"/>
    <mergeCell ref="D20:E20"/>
    <mergeCell ref="B8:G8"/>
    <mergeCell ref="B10:G10"/>
    <mergeCell ref="B11:G11"/>
    <mergeCell ref="B12:G12"/>
    <mergeCell ref="A13:H13"/>
    <mergeCell ref="A14:A15"/>
    <mergeCell ref="B14:B15"/>
    <mergeCell ref="C14:C15"/>
    <mergeCell ref="D14:G14"/>
    <mergeCell ref="H14:H15"/>
    <mergeCell ref="D15:E15"/>
    <mergeCell ref="D16:E16"/>
    <mergeCell ref="A17:H17"/>
    <mergeCell ref="A18:H18"/>
    <mergeCell ref="D19:E19"/>
    <mergeCell ref="B7:G7"/>
    <mergeCell ref="C2:H2"/>
    <mergeCell ref="A3:B3"/>
    <mergeCell ref="A4:F4"/>
    <mergeCell ref="B5:C5"/>
    <mergeCell ref="B6:F6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90" fitToHeight="10000" orientation="landscape" r:id="rId1"/>
  <headerFooter>
    <oddHeader>&amp;C&amp;P&amp;R21</oddHeader>
    <oddFooter>&amp;CСтраниц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6"/>
  <sheetViews>
    <sheetView showGridLines="0" view="pageBreakPreview" topLeftCell="A485" zoomScale="60" zoomScaleNormal="100" workbookViewId="0">
      <selection activeCell="K16" sqref="K16"/>
    </sheetView>
  </sheetViews>
  <sheetFormatPr defaultRowHeight="12.75" outlineLevelRow="3" x14ac:dyDescent="0.2"/>
  <cols>
    <col min="1" max="1" width="7.5703125" style="7" customWidth="1"/>
    <col min="2" max="2" width="23.85546875" style="7" customWidth="1"/>
    <col min="3" max="3" width="62.28515625" style="7" customWidth="1"/>
    <col min="4" max="4" width="14.42578125" style="7" customWidth="1"/>
    <col min="5" max="5" width="12.7109375" style="7" customWidth="1"/>
    <col min="6" max="6" width="13.5703125" style="7" customWidth="1"/>
    <col min="7" max="7" width="15.28515625" style="7" customWidth="1"/>
    <col min="8" max="256" width="9.140625" style="7"/>
    <col min="257" max="257" width="7.5703125" style="7" customWidth="1"/>
    <col min="258" max="258" width="23.85546875" style="7" customWidth="1"/>
    <col min="259" max="259" width="62.28515625" style="7" customWidth="1"/>
    <col min="260" max="260" width="14.42578125" style="7" customWidth="1"/>
    <col min="261" max="261" width="12.7109375" style="7" customWidth="1"/>
    <col min="262" max="262" width="13.5703125" style="7" customWidth="1"/>
    <col min="263" max="263" width="15.28515625" style="7" customWidth="1"/>
    <col min="264" max="512" width="9.140625" style="7"/>
    <col min="513" max="513" width="7.5703125" style="7" customWidth="1"/>
    <col min="514" max="514" width="23.85546875" style="7" customWidth="1"/>
    <col min="515" max="515" width="62.28515625" style="7" customWidth="1"/>
    <col min="516" max="516" width="14.42578125" style="7" customWidth="1"/>
    <col min="517" max="517" width="12.7109375" style="7" customWidth="1"/>
    <col min="518" max="518" width="13.5703125" style="7" customWidth="1"/>
    <col min="519" max="519" width="15.28515625" style="7" customWidth="1"/>
    <col min="520" max="768" width="9.140625" style="7"/>
    <col min="769" max="769" width="7.5703125" style="7" customWidth="1"/>
    <col min="770" max="770" width="23.85546875" style="7" customWidth="1"/>
    <col min="771" max="771" width="62.28515625" style="7" customWidth="1"/>
    <col min="772" max="772" width="14.42578125" style="7" customWidth="1"/>
    <col min="773" max="773" width="12.7109375" style="7" customWidth="1"/>
    <col min="774" max="774" width="13.5703125" style="7" customWidth="1"/>
    <col min="775" max="775" width="15.28515625" style="7" customWidth="1"/>
    <col min="776" max="1024" width="9.140625" style="7"/>
    <col min="1025" max="1025" width="7.5703125" style="7" customWidth="1"/>
    <col min="1026" max="1026" width="23.85546875" style="7" customWidth="1"/>
    <col min="1027" max="1027" width="62.28515625" style="7" customWidth="1"/>
    <col min="1028" max="1028" width="14.42578125" style="7" customWidth="1"/>
    <col min="1029" max="1029" width="12.7109375" style="7" customWidth="1"/>
    <col min="1030" max="1030" width="13.5703125" style="7" customWidth="1"/>
    <col min="1031" max="1031" width="15.28515625" style="7" customWidth="1"/>
    <col min="1032" max="1280" width="9.140625" style="7"/>
    <col min="1281" max="1281" width="7.5703125" style="7" customWidth="1"/>
    <col min="1282" max="1282" width="23.85546875" style="7" customWidth="1"/>
    <col min="1283" max="1283" width="62.28515625" style="7" customWidth="1"/>
    <col min="1284" max="1284" width="14.42578125" style="7" customWidth="1"/>
    <col min="1285" max="1285" width="12.7109375" style="7" customWidth="1"/>
    <col min="1286" max="1286" width="13.5703125" style="7" customWidth="1"/>
    <col min="1287" max="1287" width="15.28515625" style="7" customWidth="1"/>
    <col min="1288" max="1536" width="9.140625" style="7"/>
    <col min="1537" max="1537" width="7.5703125" style="7" customWidth="1"/>
    <col min="1538" max="1538" width="23.85546875" style="7" customWidth="1"/>
    <col min="1539" max="1539" width="62.28515625" style="7" customWidth="1"/>
    <col min="1540" max="1540" width="14.42578125" style="7" customWidth="1"/>
    <col min="1541" max="1541" width="12.7109375" style="7" customWidth="1"/>
    <col min="1542" max="1542" width="13.5703125" style="7" customWidth="1"/>
    <col min="1543" max="1543" width="15.28515625" style="7" customWidth="1"/>
    <col min="1544" max="1792" width="9.140625" style="7"/>
    <col min="1793" max="1793" width="7.5703125" style="7" customWidth="1"/>
    <col min="1794" max="1794" width="23.85546875" style="7" customWidth="1"/>
    <col min="1795" max="1795" width="62.28515625" style="7" customWidth="1"/>
    <col min="1796" max="1796" width="14.42578125" style="7" customWidth="1"/>
    <col min="1797" max="1797" width="12.7109375" style="7" customWidth="1"/>
    <col min="1798" max="1798" width="13.5703125" style="7" customWidth="1"/>
    <col min="1799" max="1799" width="15.28515625" style="7" customWidth="1"/>
    <col min="1800" max="2048" width="9.140625" style="7"/>
    <col min="2049" max="2049" width="7.5703125" style="7" customWidth="1"/>
    <col min="2050" max="2050" width="23.85546875" style="7" customWidth="1"/>
    <col min="2051" max="2051" width="62.28515625" style="7" customWidth="1"/>
    <col min="2052" max="2052" width="14.42578125" style="7" customWidth="1"/>
    <col min="2053" max="2053" width="12.7109375" style="7" customWidth="1"/>
    <col min="2054" max="2054" width="13.5703125" style="7" customWidth="1"/>
    <col min="2055" max="2055" width="15.28515625" style="7" customWidth="1"/>
    <col min="2056" max="2304" width="9.140625" style="7"/>
    <col min="2305" max="2305" width="7.5703125" style="7" customWidth="1"/>
    <col min="2306" max="2306" width="23.85546875" style="7" customWidth="1"/>
    <col min="2307" max="2307" width="62.28515625" style="7" customWidth="1"/>
    <col min="2308" max="2308" width="14.42578125" style="7" customWidth="1"/>
    <col min="2309" max="2309" width="12.7109375" style="7" customWidth="1"/>
    <col min="2310" max="2310" width="13.5703125" style="7" customWidth="1"/>
    <col min="2311" max="2311" width="15.28515625" style="7" customWidth="1"/>
    <col min="2312" max="2560" width="9.140625" style="7"/>
    <col min="2561" max="2561" width="7.5703125" style="7" customWidth="1"/>
    <col min="2562" max="2562" width="23.85546875" style="7" customWidth="1"/>
    <col min="2563" max="2563" width="62.28515625" style="7" customWidth="1"/>
    <col min="2564" max="2564" width="14.42578125" style="7" customWidth="1"/>
    <col min="2565" max="2565" width="12.7109375" style="7" customWidth="1"/>
    <col min="2566" max="2566" width="13.5703125" style="7" customWidth="1"/>
    <col min="2567" max="2567" width="15.28515625" style="7" customWidth="1"/>
    <col min="2568" max="2816" width="9.140625" style="7"/>
    <col min="2817" max="2817" width="7.5703125" style="7" customWidth="1"/>
    <col min="2818" max="2818" width="23.85546875" style="7" customWidth="1"/>
    <col min="2819" max="2819" width="62.28515625" style="7" customWidth="1"/>
    <col min="2820" max="2820" width="14.42578125" style="7" customWidth="1"/>
    <col min="2821" max="2821" width="12.7109375" style="7" customWidth="1"/>
    <col min="2822" max="2822" width="13.5703125" style="7" customWidth="1"/>
    <col min="2823" max="2823" width="15.28515625" style="7" customWidth="1"/>
    <col min="2824" max="3072" width="9.140625" style="7"/>
    <col min="3073" max="3073" width="7.5703125" style="7" customWidth="1"/>
    <col min="3074" max="3074" width="23.85546875" style="7" customWidth="1"/>
    <col min="3075" max="3075" width="62.28515625" style="7" customWidth="1"/>
    <col min="3076" max="3076" width="14.42578125" style="7" customWidth="1"/>
    <col min="3077" max="3077" width="12.7109375" style="7" customWidth="1"/>
    <col min="3078" max="3078" width="13.5703125" style="7" customWidth="1"/>
    <col min="3079" max="3079" width="15.28515625" style="7" customWidth="1"/>
    <col min="3080" max="3328" width="9.140625" style="7"/>
    <col min="3329" max="3329" width="7.5703125" style="7" customWidth="1"/>
    <col min="3330" max="3330" width="23.85546875" style="7" customWidth="1"/>
    <col min="3331" max="3331" width="62.28515625" style="7" customWidth="1"/>
    <col min="3332" max="3332" width="14.42578125" style="7" customWidth="1"/>
    <col min="3333" max="3333" width="12.7109375" style="7" customWidth="1"/>
    <col min="3334" max="3334" width="13.5703125" style="7" customWidth="1"/>
    <col min="3335" max="3335" width="15.28515625" style="7" customWidth="1"/>
    <col min="3336" max="3584" width="9.140625" style="7"/>
    <col min="3585" max="3585" width="7.5703125" style="7" customWidth="1"/>
    <col min="3586" max="3586" width="23.85546875" style="7" customWidth="1"/>
    <col min="3587" max="3587" width="62.28515625" style="7" customWidth="1"/>
    <col min="3588" max="3588" width="14.42578125" style="7" customWidth="1"/>
    <col min="3589" max="3589" width="12.7109375" style="7" customWidth="1"/>
    <col min="3590" max="3590" width="13.5703125" style="7" customWidth="1"/>
    <col min="3591" max="3591" width="15.28515625" style="7" customWidth="1"/>
    <col min="3592" max="3840" width="9.140625" style="7"/>
    <col min="3841" max="3841" width="7.5703125" style="7" customWidth="1"/>
    <col min="3842" max="3842" width="23.85546875" style="7" customWidth="1"/>
    <col min="3843" max="3843" width="62.28515625" style="7" customWidth="1"/>
    <col min="3844" max="3844" width="14.42578125" style="7" customWidth="1"/>
    <col min="3845" max="3845" width="12.7109375" style="7" customWidth="1"/>
    <col min="3846" max="3846" width="13.5703125" style="7" customWidth="1"/>
    <col min="3847" max="3847" width="15.28515625" style="7" customWidth="1"/>
    <col min="3848" max="4096" width="9.140625" style="7"/>
    <col min="4097" max="4097" width="7.5703125" style="7" customWidth="1"/>
    <col min="4098" max="4098" width="23.85546875" style="7" customWidth="1"/>
    <col min="4099" max="4099" width="62.28515625" style="7" customWidth="1"/>
    <col min="4100" max="4100" width="14.42578125" style="7" customWidth="1"/>
    <col min="4101" max="4101" width="12.7109375" style="7" customWidth="1"/>
    <col min="4102" max="4102" width="13.5703125" style="7" customWidth="1"/>
    <col min="4103" max="4103" width="15.28515625" style="7" customWidth="1"/>
    <col min="4104" max="4352" width="9.140625" style="7"/>
    <col min="4353" max="4353" width="7.5703125" style="7" customWidth="1"/>
    <col min="4354" max="4354" width="23.85546875" style="7" customWidth="1"/>
    <col min="4355" max="4355" width="62.28515625" style="7" customWidth="1"/>
    <col min="4356" max="4356" width="14.42578125" style="7" customWidth="1"/>
    <col min="4357" max="4357" width="12.7109375" style="7" customWidth="1"/>
    <col min="4358" max="4358" width="13.5703125" style="7" customWidth="1"/>
    <col min="4359" max="4359" width="15.28515625" style="7" customWidth="1"/>
    <col min="4360" max="4608" width="9.140625" style="7"/>
    <col min="4609" max="4609" width="7.5703125" style="7" customWidth="1"/>
    <col min="4610" max="4610" width="23.85546875" style="7" customWidth="1"/>
    <col min="4611" max="4611" width="62.28515625" style="7" customWidth="1"/>
    <col min="4612" max="4612" width="14.42578125" style="7" customWidth="1"/>
    <col min="4613" max="4613" width="12.7109375" style="7" customWidth="1"/>
    <col min="4614" max="4614" width="13.5703125" style="7" customWidth="1"/>
    <col min="4615" max="4615" width="15.28515625" style="7" customWidth="1"/>
    <col min="4616" max="4864" width="9.140625" style="7"/>
    <col min="4865" max="4865" width="7.5703125" style="7" customWidth="1"/>
    <col min="4866" max="4866" width="23.85546875" style="7" customWidth="1"/>
    <col min="4867" max="4867" width="62.28515625" style="7" customWidth="1"/>
    <col min="4868" max="4868" width="14.42578125" style="7" customWidth="1"/>
    <col min="4869" max="4869" width="12.7109375" style="7" customWidth="1"/>
    <col min="4870" max="4870" width="13.5703125" style="7" customWidth="1"/>
    <col min="4871" max="4871" width="15.28515625" style="7" customWidth="1"/>
    <col min="4872" max="5120" width="9.140625" style="7"/>
    <col min="5121" max="5121" width="7.5703125" style="7" customWidth="1"/>
    <col min="5122" max="5122" width="23.85546875" style="7" customWidth="1"/>
    <col min="5123" max="5123" width="62.28515625" style="7" customWidth="1"/>
    <col min="5124" max="5124" width="14.42578125" style="7" customWidth="1"/>
    <col min="5125" max="5125" width="12.7109375" style="7" customWidth="1"/>
    <col min="5126" max="5126" width="13.5703125" style="7" customWidth="1"/>
    <col min="5127" max="5127" width="15.28515625" style="7" customWidth="1"/>
    <col min="5128" max="5376" width="9.140625" style="7"/>
    <col min="5377" max="5377" width="7.5703125" style="7" customWidth="1"/>
    <col min="5378" max="5378" width="23.85546875" style="7" customWidth="1"/>
    <col min="5379" max="5379" width="62.28515625" style="7" customWidth="1"/>
    <col min="5380" max="5380" width="14.42578125" style="7" customWidth="1"/>
    <col min="5381" max="5381" width="12.7109375" style="7" customWidth="1"/>
    <col min="5382" max="5382" width="13.5703125" style="7" customWidth="1"/>
    <col min="5383" max="5383" width="15.28515625" style="7" customWidth="1"/>
    <col min="5384" max="5632" width="9.140625" style="7"/>
    <col min="5633" max="5633" width="7.5703125" style="7" customWidth="1"/>
    <col min="5634" max="5634" width="23.85546875" style="7" customWidth="1"/>
    <col min="5635" max="5635" width="62.28515625" style="7" customWidth="1"/>
    <col min="5636" max="5636" width="14.42578125" style="7" customWidth="1"/>
    <col min="5637" max="5637" width="12.7109375" style="7" customWidth="1"/>
    <col min="5638" max="5638" width="13.5703125" style="7" customWidth="1"/>
    <col min="5639" max="5639" width="15.28515625" style="7" customWidth="1"/>
    <col min="5640" max="5888" width="9.140625" style="7"/>
    <col min="5889" max="5889" width="7.5703125" style="7" customWidth="1"/>
    <col min="5890" max="5890" width="23.85546875" style="7" customWidth="1"/>
    <col min="5891" max="5891" width="62.28515625" style="7" customWidth="1"/>
    <col min="5892" max="5892" width="14.42578125" style="7" customWidth="1"/>
    <col min="5893" max="5893" width="12.7109375" style="7" customWidth="1"/>
    <col min="5894" max="5894" width="13.5703125" style="7" customWidth="1"/>
    <col min="5895" max="5895" width="15.28515625" style="7" customWidth="1"/>
    <col min="5896" max="6144" width="9.140625" style="7"/>
    <col min="6145" max="6145" width="7.5703125" style="7" customWidth="1"/>
    <col min="6146" max="6146" width="23.85546875" style="7" customWidth="1"/>
    <col min="6147" max="6147" width="62.28515625" style="7" customWidth="1"/>
    <col min="6148" max="6148" width="14.42578125" style="7" customWidth="1"/>
    <col min="6149" max="6149" width="12.7109375" style="7" customWidth="1"/>
    <col min="6150" max="6150" width="13.5703125" style="7" customWidth="1"/>
    <col min="6151" max="6151" width="15.28515625" style="7" customWidth="1"/>
    <col min="6152" max="6400" width="9.140625" style="7"/>
    <col min="6401" max="6401" width="7.5703125" style="7" customWidth="1"/>
    <col min="6402" max="6402" width="23.85546875" style="7" customWidth="1"/>
    <col min="6403" max="6403" width="62.28515625" style="7" customWidth="1"/>
    <col min="6404" max="6404" width="14.42578125" style="7" customWidth="1"/>
    <col min="6405" max="6405" width="12.7109375" style="7" customWidth="1"/>
    <col min="6406" max="6406" width="13.5703125" style="7" customWidth="1"/>
    <col min="6407" max="6407" width="15.28515625" style="7" customWidth="1"/>
    <col min="6408" max="6656" width="9.140625" style="7"/>
    <col min="6657" max="6657" width="7.5703125" style="7" customWidth="1"/>
    <col min="6658" max="6658" width="23.85546875" style="7" customWidth="1"/>
    <col min="6659" max="6659" width="62.28515625" style="7" customWidth="1"/>
    <col min="6660" max="6660" width="14.42578125" style="7" customWidth="1"/>
    <col min="6661" max="6661" width="12.7109375" style="7" customWidth="1"/>
    <col min="6662" max="6662" width="13.5703125" style="7" customWidth="1"/>
    <col min="6663" max="6663" width="15.28515625" style="7" customWidth="1"/>
    <col min="6664" max="6912" width="9.140625" style="7"/>
    <col min="6913" max="6913" width="7.5703125" style="7" customWidth="1"/>
    <col min="6914" max="6914" width="23.85546875" style="7" customWidth="1"/>
    <col min="6915" max="6915" width="62.28515625" style="7" customWidth="1"/>
    <col min="6916" max="6916" width="14.42578125" style="7" customWidth="1"/>
    <col min="6917" max="6917" width="12.7109375" style="7" customWidth="1"/>
    <col min="6918" max="6918" width="13.5703125" style="7" customWidth="1"/>
    <col min="6919" max="6919" width="15.28515625" style="7" customWidth="1"/>
    <col min="6920" max="7168" width="9.140625" style="7"/>
    <col min="7169" max="7169" width="7.5703125" style="7" customWidth="1"/>
    <col min="7170" max="7170" width="23.85546875" style="7" customWidth="1"/>
    <col min="7171" max="7171" width="62.28515625" style="7" customWidth="1"/>
    <col min="7172" max="7172" width="14.42578125" style="7" customWidth="1"/>
    <col min="7173" max="7173" width="12.7109375" style="7" customWidth="1"/>
    <col min="7174" max="7174" width="13.5703125" style="7" customWidth="1"/>
    <col min="7175" max="7175" width="15.28515625" style="7" customWidth="1"/>
    <col min="7176" max="7424" width="9.140625" style="7"/>
    <col min="7425" max="7425" width="7.5703125" style="7" customWidth="1"/>
    <col min="7426" max="7426" width="23.85546875" style="7" customWidth="1"/>
    <col min="7427" max="7427" width="62.28515625" style="7" customWidth="1"/>
    <col min="7428" max="7428" width="14.42578125" style="7" customWidth="1"/>
    <col min="7429" max="7429" width="12.7109375" style="7" customWidth="1"/>
    <col min="7430" max="7430" width="13.5703125" style="7" customWidth="1"/>
    <col min="7431" max="7431" width="15.28515625" style="7" customWidth="1"/>
    <col min="7432" max="7680" width="9.140625" style="7"/>
    <col min="7681" max="7681" width="7.5703125" style="7" customWidth="1"/>
    <col min="7682" max="7682" width="23.85546875" style="7" customWidth="1"/>
    <col min="7683" max="7683" width="62.28515625" style="7" customWidth="1"/>
    <col min="7684" max="7684" width="14.42578125" style="7" customWidth="1"/>
    <col min="7685" max="7685" width="12.7109375" style="7" customWidth="1"/>
    <col min="7686" max="7686" width="13.5703125" style="7" customWidth="1"/>
    <col min="7687" max="7687" width="15.28515625" style="7" customWidth="1"/>
    <col min="7688" max="7936" width="9.140625" style="7"/>
    <col min="7937" max="7937" width="7.5703125" style="7" customWidth="1"/>
    <col min="7938" max="7938" width="23.85546875" style="7" customWidth="1"/>
    <col min="7939" max="7939" width="62.28515625" style="7" customWidth="1"/>
    <col min="7940" max="7940" width="14.42578125" style="7" customWidth="1"/>
    <col min="7941" max="7941" width="12.7109375" style="7" customWidth="1"/>
    <col min="7942" max="7942" width="13.5703125" style="7" customWidth="1"/>
    <col min="7943" max="7943" width="15.28515625" style="7" customWidth="1"/>
    <col min="7944" max="8192" width="9.140625" style="7"/>
    <col min="8193" max="8193" width="7.5703125" style="7" customWidth="1"/>
    <col min="8194" max="8194" width="23.85546875" style="7" customWidth="1"/>
    <col min="8195" max="8195" width="62.28515625" style="7" customWidth="1"/>
    <col min="8196" max="8196" width="14.42578125" style="7" customWidth="1"/>
    <col min="8197" max="8197" width="12.7109375" style="7" customWidth="1"/>
    <col min="8198" max="8198" width="13.5703125" style="7" customWidth="1"/>
    <col min="8199" max="8199" width="15.28515625" style="7" customWidth="1"/>
    <col min="8200" max="8448" width="9.140625" style="7"/>
    <col min="8449" max="8449" width="7.5703125" style="7" customWidth="1"/>
    <col min="8450" max="8450" width="23.85546875" style="7" customWidth="1"/>
    <col min="8451" max="8451" width="62.28515625" style="7" customWidth="1"/>
    <col min="8452" max="8452" width="14.42578125" style="7" customWidth="1"/>
    <col min="8453" max="8453" width="12.7109375" style="7" customWidth="1"/>
    <col min="8454" max="8454" width="13.5703125" style="7" customWidth="1"/>
    <col min="8455" max="8455" width="15.28515625" style="7" customWidth="1"/>
    <col min="8456" max="8704" width="9.140625" style="7"/>
    <col min="8705" max="8705" width="7.5703125" style="7" customWidth="1"/>
    <col min="8706" max="8706" width="23.85546875" style="7" customWidth="1"/>
    <col min="8707" max="8707" width="62.28515625" style="7" customWidth="1"/>
    <col min="8708" max="8708" width="14.42578125" style="7" customWidth="1"/>
    <col min="8709" max="8709" width="12.7109375" style="7" customWidth="1"/>
    <col min="8710" max="8710" width="13.5703125" style="7" customWidth="1"/>
    <col min="8711" max="8711" width="15.28515625" style="7" customWidth="1"/>
    <col min="8712" max="8960" width="9.140625" style="7"/>
    <col min="8961" max="8961" width="7.5703125" style="7" customWidth="1"/>
    <col min="8962" max="8962" width="23.85546875" style="7" customWidth="1"/>
    <col min="8963" max="8963" width="62.28515625" style="7" customWidth="1"/>
    <col min="8964" max="8964" width="14.42578125" style="7" customWidth="1"/>
    <col min="8965" max="8965" width="12.7109375" style="7" customWidth="1"/>
    <col min="8966" max="8966" width="13.5703125" style="7" customWidth="1"/>
    <col min="8967" max="8967" width="15.28515625" style="7" customWidth="1"/>
    <col min="8968" max="9216" width="9.140625" style="7"/>
    <col min="9217" max="9217" width="7.5703125" style="7" customWidth="1"/>
    <col min="9218" max="9218" width="23.85546875" style="7" customWidth="1"/>
    <col min="9219" max="9219" width="62.28515625" style="7" customWidth="1"/>
    <col min="9220" max="9220" width="14.42578125" style="7" customWidth="1"/>
    <col min="9221" max="9221" width="12.7109375" style="7" customWidth="1"/>
    <col min="9222" max="9222" width="13.5703125" style="7" customWidth="1"/>
    <col min="9223" max="9223" width="15.28515625" style="7" customWidth="1"/>
    <col min="9224" max="9472" width="9.140625" style="7"/>
    <col min="9473" max="9473" width="7.5703125" style="7" customWidth="1"/>
    <col min="9474" max="9474" width="23.85546875" style="7" customWidth="1"/>
    <col min="9475" max="9475" width="62.28515625" style="7" customWidth="1"/>
    <col min="9476" max="9476" width="14.42578125" style="7" customWidth="1"/>
    <col min="9477" max="9477" width="12.7109375" style="7" customWidth="1"/>
    <col min="9478" max="9478" width="13.5703125" style="7" customWidth="1"/>
    <col min="9479" max="9479" width="15.28515625" style="7" customWidth="1"/>
    <col min="9480" max="9728" width="9.140625" style="7"/>
    <col min="9729" max="9729" width="7.5703125" style="7" customWidth="1"/>
    <col min="9730" max="9730" width="23.85546875" style="7" customWidth="1"/>
    <col min="9731" max="9731" width="62.28515625" style="7" customWidth="1"/>
    <col min="9732" max="9732" width="14.42578125" style="7" customWidth="1"/>
    <col min="9733" max="9733" width="12.7109375" style="7" customWidth="1"/>
    <col min="9734" max="9734" width="13.5703125" style="7" customWidth="1"/>
    <col min="9735" max="9735" width="15.28515625" style="7" customWidth="1"/>
    <col min="9736" max="9984" width="9.140625" style="7"/>
    <col min="9985" max="9985" width="7.5703125" style="7" customWidth="1"/>
    <col min="9986" max="9986" width="23.85546875" style="7" customWidth="1"/>
    <col min="9987" max="9987" width="62.28515625" style="7" customWidth="1"/>
    <col min="9988" max="9988" width="14.42578125" style="7" customWidth="1"/>
    <col min="9989" max="9989" width="12.7109375" style="7" customWidth="1"/>
    <col min="9990" max="9990" width="13.5703125" style="7" customWidth="1"/>
    <col min="9991" max="9991" width="15.28515625" style="7" customWidth="1"/>
    <col min="9992" max="10240" width="9.140625" style="7"/>
    <col min="10241" max="10241" width="7.5703125" style="7" customWidth="1"/>
    <col min="10242" max="10242" width="23.85546875" style="7" customWidth="1"/>
    <col min="10243" max="10243" width="62.28515625" style="7" customWidth="1"/>
    <col min="10244" max="10244" width="14.42578125" style="7" customWidth="1"/>
    <col min="10245" max="10245" width="12.7109375" style="7" customWidth="1"/>
    <col min="10246" max="10246" width="13.5703125" style="7" customWidth="1"/>
    <col min="10247" max="10247" width="15.28515625" style="7" customWidth="1"/>
    <col min="10248" max="10496" width="9.140625" style="7"/>
    <col min="10497" max="10497" width="7.5703125" style="7" customWidth="1"/>
    <col min="10498" max="10498" width="23.85546875" style="7" customWidth="1"/>
    <col min="10499" max="10499" width="62.28515625" style="7" customWidth="1"/>
    <col min="10500" max="10500" width="14.42578125" style="7" customWidth="1"/>
    <col min="10501" max="10501" width="12.7109375" style="7" customWidth="1"/>
    <col min="10502" max="10502" width="13.5703125" style="7" customWidth="1"/>
    <col min="10503" max="10503" width="15.28515625" style="7" customWidth="1"/>
    <col min="10504" max="10752" width="9.140625" style="7"/>
    <col min="10753" max="10753" width="7.5703125" style="7" customWidth="1"/>
    <col min="10754" max="10754" width="23.85546875" style="7" customWidth="1"/>
    <col min="10755" max="10755" width="62.28515625" style="7" customWidth="1"/>
    <col min="10756" max="10756" width="14.42578125" style="7" customWidth="1"/>
    <col min="10757" max="10757" width="12.7109375" style="7" customWidth="1"/>
    <col min="10758" max="10758" width="13.5703125" style="7" customWidth="1"/>
    <col min="10759" max="10759" width="15.28515625" style="7" customWidth="1"/>
    <col min="10760" max="11008" width="9.140625" style="7"/>
    <col min="11009" max="11009" width="7.5703125" style="7" customWidth="1"/>
    <col min="11010" max="11010" width="23.85546875" style="7" customWidth="1"/>
    <col min="11011" max="11011" width="62.28515625" style="7" customWidth="1"/>
    <col min="11012" max="11012" width="14.42578125" style="7" customWidth="1"/>
    <col min="11013" max="11013" width="12.7109375" style="7" customWidth="1"/>
    <col min="11014" max="11014" width="13.5703125" style="7" customWidth="1"/>
    <col min="11015" max="11015" width="15.28515625" style="7" customWidth="1"/>
    <col min="11016" max="11264" width="9.140625" style="7"/>
    <col min="11265" max="11265" width="7.5703125" style="7" customWidth="1"/>
    <col min="11266" max="11266" width="23.85546875" style="7" customWidth="1"/>
    <col min="11267" max="11267" width="62.28515625" style="7" customWidth="1"/>
    <col min="11268" max="11268" width="14.42578125" style="7" customWidth="1"/>
    <col min="11269" max="11269" width="12.7109375" style="7" customWidth="1"/>
    <col min="11270" max="11270" width="13.5703125" style="7" customWidth="1"/>
    <col min="11271" max="11271" width="15.28515625" style="7" customWidth="1"/>
    <col min="11272" max="11520" width="9.140625" style="7"/>
    <col min="11521" max="11521" width="7.5703125" style="7" customWidth="1"/>
    <col min="11522" max="11522" width="23.85546875" style="7" customWidth="1"/>
    <col min="11523" max="11523" width="62.28515625" style="7" customWidth="1"/>
    <col min="11524" max="11524" width="14.42578125" style="7" customWidth="1"/>
    <col min="11525" max="11525" width="12.7109375" style="7" customWidth="1"/>
    <col min="11526" max="11526" width="13.5703125" style="7" customWidth="1"/>
    <col min="11527" max="11527" width="15.28515625" style="7" customWidth="1"/>
    <col min="11528" max="11776" width="9.140625" style="7"/>
    <col min="11777" max="11777" width="7.5703125" style="7" customWidth="1"/>
    <col min="11778" max="11778" width="23.85546875" style="7" customWidth="1"/>
    <col min="11779" max="11779" width="62.28515625" style="7" customWidth="1"/>
    <col min="11780" max="11780" width="14.42578125" style="7" customWidth="1"/>
    <col min="11781" max="11781" width="12.7109375" style="7" customWidth="1"/>
    <col min="11782" max="11782" width="13.5703125" style="7" customWidth="1"/>
    <col min="11783" max="11783" width="15.28515625" style="7" customWidth="1"/>
    <col min="11784" max="12032" width="9.140625" style="7"/>
    <col min="12033" max="12033" width="7.5703125" style="7" customWidth="1"/>
    <col min="12034" max="12034" width="23.85546875" style="7" customWidth="1"/>
    <col min="12035" max="12035" width="62.28515625" style="7" customWidth="1"/>
    <col min="12036" max="12036" width="14.42578125" style="7" customWidth="1"/>
    <col min="12037" max="12037" width="12.7109375" style="7" customWidth="1"/>
    <col min="12038" max="12038" width="13.5703125" style="7" customWidth="1"/>
    <col min="12039" max="12039" width="15.28515625" style="7" customWidth="1"/>
    <col min="12040" max="12288" width="9.140625" style="7"/>
    <col min="12289" max="12289" width="7.5703125" style="7" customWidth="1"/>
    <col min="12290" max="12290" width="23.85546875" style="7" customWidth="1"/>
    <col min="12291" max="12291" width="62.28515625" style="7" customWidth="1"/>
    <col min="12292" max="12292" width="14.42578125" style="7" customWidth="1"/>
    <col min="12293" max="12293" width="12.7109375" style="7" customWidth="1"/>
    <col min="12294" max="12294" width="13.5703125" style="7" customWidth="1"/>
    <col min="12295" max="12295" width="15.28515625" style="7" customWidth="1"/>
    <col min="12296" max="12544" width="9.140625" style="7"/>
    <col min="12545" max="12545" width="7.5703125" style="7" customWidth="1"/>
    <col min="12546" max="12546" width="23.85546875" style="7" customWidth="1"/>
    <col min="12547" max="12547" width="62.28515625" style="7" customWidth="1"/>
    <col min="12548" max="12548" width="14.42578125" style="7" customWidth="1"/>
    <col min="12549" max="12549" width="12.7109375" style="7" customWidth="1"/>
    <col min="12550" max="12550" width="13.5703125" style="7" customWidth="1"/>
    <col min="12551" max="12551" width="15.28515625" style="7" customWidth="1"/>
    <col min="12552" max="12800" width="9.140625" style="7"/>
    <col min="12801" max="12801" width="7.5703125" style="7" customWidth="1"/>
    <col min="12802" max="12802" width="23.85546875" style="7" customWidth="1"/>
    <col min="12803" max="12803" width="62.28515625" style="7" customWidth="1"/>
    <col min="12804" max="12804" width="14.42578125" style="7" customWidth="1"/>
    <col min="12805" max="12805" width="12.7109375" style="7" customWidth="1"/>
    <col min="12806" max="12806" width="13.5703125" style="7" customWidth="1"/>
    <col min="12807" max="12807" width="15.28515625" style="7" customWidth="1"/>
    <col min="12808" max="13056" width="9.140625" style="7"/>
    <col min="13057" max="13057" width="7.5703125" style="7" customWidth="1"/>
    <col min="13058" max="13058" width="23.85546875" style="7" customWidth="1"/>
    <col min="13059" max="13059" width="62.28515625" style="7" customWidth="1"/>
    <col min="13060" max="13060" width="14.42578125" style="7" customWidth="1"/>
    <col min="13061" max="13061" width="12.7109375" style="7" customWidth="1"/>
    <col min="13062" max="13062" width="13.5703125" style="7" customWidth="1"/>
    <col min="13063" max="13063" width="15.28515625" style="7" customWidth="1"/>
    <col min="13064" max="13312" width="9.140625" style="7"/>
    <col min="13313" max="13313" width="7.5703125" style="7" customWidth="1"/>
    <col min="13314" max="13314" width="23.85546875" style="7" customWidth="1"/>
    <col min="13315" max="13315" width="62.28515625" style="7" customWidth="1"/>
    <col min="13316" max="13316" width="14.42578125" style="7" customWidth="1"/>
    <col min="13317" max="13317" width="12.7109375" style="7" customWidth="1"/>
    <col min="13318" max="13318" width="13.5703125" style="7" customWidth="1"/>
    <col min="13319" max="13319" width="15.28515625" style="7" customWidth="1"/>
    <col min="13320" max="13568" width="9.140625" style="7"/>
    <col min="13569" max="13569" width="7.5703125" style="7" customWidth="1"/>
    <col min="13570" max="13570" width="23.85546875" style="7" customWidth="1"/>
    <col min="13571" max="13571" width="62.28515625" style="7" customWidth="1"/>
    <col min="13572" max="13572" width="14.42578125" style="7" customWidth="1"/>
    <col min="13573" max="13573" width="12.7109375" style="7" customWidth="1"/>
    <col min="13574" max="13574" width="13.5703125" style="7" customWidth="1"/>
    <col min="13575" max="13575" width="15.28515625" style="7" customWidth="1"/>
    <col min="13576" max="13824" width="9.140625" style="7"/>
    <col min="13825" max="13825" width="7.5703125" style="7" customWidth="1"/>
    <col min="13826" max="13826" width="23.85546875" style="7" customWidth="1"/>
    <col min="13827" max="13827" width="62.28515625" style="7" customWidth="1"/>
    <col min="13828" max="13828" width="14.42578125" style="7" customWidth="1"/>
    <col min="13829" max="13829" width="12.7109375" style="7" customWidth="1"/>
    <col min="13830" max="13830" width="13.5703125" style="7" customWidth="1"/>
    <col min="13831" max="13831" width="15.28515625" style="7" customWidth="1"/>
    <col min="13832" max="14080" width="9.140625" style="7"/>
    <col min="14081" max="14081" width="7.5703125" style="7" customWidth="1"/>
    <col min="14082" max="14082" width="23.85546875" style="7" customWidth="1"/>
    <col min="14083" max="14083" width="62.28515625" style="7" customWidth="1"/>
    <col min="14084" max="14084" width="14.42578125" style="7" customWidth="1"/>
    <col min="14085" max="14085" width="12.7109375" style="7" customWidth="1"/>
    <col min="14086" max="14086" width="13.5703125" style="7" customWidth="1"/>
    <col min="14087" max="14087" width="15.28515625" style="7" customWidth="1"/>
    <col min="14088" max="14336" width="9.140625" style="7"/>
    <col min="14337" max="14337" width="7.5703125" style="7" customWidth="1"/>
    <col min="14338" max="14338" width="23.85546875" style="7" customWidth="1"/>
    <col min="14339" max="14339" width="62.28515625" style="7" customWidth="1"/>
    <col min="14340" max="14340" width="14.42578125" style="7" customWidth="1"/>
    <col min="14341" max="14341" width="12.7109375" style="7" customWidth="1"/>
    <col min="14342" max="14342" width="13.5703125" style="7" customWidth="1"/>
    <col min="14343" max="14343" width="15.28515625" style="7" customWidth="1"/>
    <col min="14344" max="14592" width="9.140625" style="7"/>
    <col min="14593" max="14593" width="7.5703125" style="7" customWidth="1"/>
    <col min="14594" max="14594" width="23.85546875" style="7" customWidth="1"/>
    <col min="14595" max="14595" width="62.28515625" style="7" customWidth="1"/>
    <col min="14596" max="14596" width="14.42578125" style="7" customWidth="1"/>
    <col min="14597" max="14597" width="12.7109375" style="7" customWidth="1"/>
    <col min="14598" max="14598" width="13.5703125" style="7" customWidth="1"/>
    <col min="14599" max="14599" width="15.28515625" style="7" customWidth="1"/>
    <col min="14600" max="14848" width="9.140625" style="7"/>
    <col min="14849" max="14849" width="7.5703125" style="7" customWidth="1"/>
    <col min="14850" max="14850" width="23.85546875" style="7" customWidth="1"/>
    <col min="14851" max="14851" width="62.28515625" style="7" customWidth="1"/>
    <col min="14852" max="14852" width="14.42578125" style="7" customWidth="1"/>
    <col min="14853" max="14853" width="12.7109375" style="7" customWidth="1"/>
    <col min="14854" max="14854" width="13.5703125" style="7" customWidth="1"/>
    <col min="14855" max="14855" width="15.28515625" style="7" customWidth="1"/>
    <col min="14856" max="15104" width="9.140625" style="7"/>
    <col min="15105" max="15105" width="7.5703125" style="7" customWidth="1"/>
    <col min="15106" max="15106" width="23.85546875" style="7" customWidth="1"/>
    <col min="15107" max="15107" width="62.28515625" style="7" customWidth="1"/>
    <col min="15108" max="15108" width="14.42578125" style="7" customWidth="1"/>
    <col min="15109" max="15109" width="12.7109375" style="7" customWidth="1"/>
    <col min="15110" max="15110" width="13.5703125" style="7" customWidth="1"/>
    <col min="15111" max="15111" width="15.28515625" style="7" customWidth="1"/>
    <col min="15112" max="15360" width="9.140625" style="7"/>
    <col min="15361" max="15361" width="7.5703125" style="7" customWidth="1"/>
    <col min="15362" max="15362" width="23.85546875" style="7" customWidth="1"/>
    <col min="15363" max="15363" width="62.28515625" style="7" customWidth="1"/>
    <col min="15364" max="15364" width="14.42578125" style="7" customWidth="1"/>
    <col min="15365" max="15365" width="12.7109375" style="7" customWidth="1"/>
    <col min="15366" max="15366" width="13.5703125" style="7" customWidth="1"/>
    <col min="15367" max="15367" width="15.28515625" style="7" customWidth="1"/>
    <col min="15368" max="15616" width="9.140625" style="7"/>
    <col min="15617" max="15617" width="7.5703125" style="7" customWidth="1"/>
    <col min="15618" max="15618" width="23.85546875" style="7" customWidth="1"/>
    <col min="15619" max="15619" width="62.28515625" style="7" customWidth="1"/>
    <col min="15620" max="15620" width="14.42578125" style="7" customWidth="1"/>
    <col min="15621" max="15621" width="12.7109375" style="7" customWidth="1"/>
    <col min="15622" max="15622" width="13.5703125" style="7" customWidth="1"/>
    <col min="15623" max="15623" width="15.28515625" style="7" customWidth="1"/>
    <col min="15624" max="15872" width="9.140625" style="7"/>
    <col min="15873" max="15873" width="7.5703125" style="7" customWidth="1"/>
    <col min="15874" max="15874" width="23.85546875" style="7" customWidth="1"/>
    <col min="15875" max="15875" width="62.28515625" style="7" customWidth="1"/>
    <col min="15876" max="15876" width="14.42578125" style="7" customWidth="1"/>
    <col min="15877" max="15877" width="12.7109375" style="7" customWidth="1"/>
    <col min="15878" max="15878" width="13.5703125" style="7" customWidth="1"/>
    <col min="15879" max="15879" width="15.28515625" style="7" customWidth="1"/>
    <col min="15880" max="16128" width="9.140625" style="7"/>
    <col min="16129" max="16129" width="7.5703125" style="7" customWidth="1"/>
    <col min="16130" max="16130" width="23.85546875" style="7" customWidth="1"/>
    <col min="16131" max="16131" width="62.28515625" style="7" customWidth="1"/>
    <col min="16132" max="16132" width="14.42578125" style="7" customWidth="1"/>
    <col min="16133" max="16133" width="12.7109375" style="7" customWidth="1"/>
    <col min="16134" max="16134" width="13.5703125" style="7" customWidth="1"/>
    <col min="16135" max="16135" width="15.28515625" style="7" customWidth="1"/>
    <col min="16136" max="16384" width="9.140625" style="7"/>
  </cols>
  <sheetData>
    <row r="1" spans="1:12" s="1" customFormat="1" x14ac:dyDescent="0.2">
      <c r="E1" s="2"/>
      <c r="F1" s="3" t="s">
        <v>0</v>
      </c>
      <c r="G1" s="4" t="s">
        <v>1</v>
      </c>
    </row>
    <row r="2" spans="1:12" ht="21.95" customHeight="1" x14ac:dyDescent="0.2">
      <c r="A2" s="5" t="s">
        <v>2</v>
      </c>
      <c r="B2" s="5"/>
      <c r="C2" s="236" t="s">
        <v>716</v>
      </c>
      <c r="D2" s="236"/>
      <c r="E2" s="236"/>
      <c r="F2" s="236"/>
      <c r="G2" s="236"/>
      <c r="H2" s="6"/>
      <c r="I2" s="6"/>
      <c r="J2" s="6"/>
      <c r="K2" s="6"/>
      <c r="L2" s="6"/>
    </row>
    <row r="3" spans="1:12" s="1" customFormat="1" outlineLevel="1" x14ac:dyDescent="0.25">
      <c r="A3" s="8" t="s">
        <v>4</v>
      </c>
      <c r="B3" s="8"/>
      <c r="C3" s="242" t="s">
        <v>5</v>
      </c>
      <c r="D3" s="242"/>
      <c r="E3" s="242"/>
      <c r="F3" s="242"/>
      <c r="G3" s="242"/>
      <c r="H3" s="9"/>
      <c r="I3" s="9"/>
      <c r="J3" s="9"/>
      <c r="K3" s="9"/>
      <c r="L3" s="9"/>
    </row>
    <row r="4" spans="1:12" ht="21.95" customHeight="1" x14ac:dyDescent="0.2">
      <c r="A4" s="5" t="s">
        <v>6</v>
      </c>
      <c r="B4" s="5"/>
      <c r="C4" s="236" t="s">
        <v>718</v>
      </c>
      <c r="D4" s="236"/>
      <c r="E4" s="236"/>
      <c r="F4" s="236"/>
      <c r="G4" s="236"/>
      <c r="H4" s="6"/>
      <c r="I4" s="6"/>
      <c r="J4" s="6"/>
      <c r="K4" s="6"/>
      <c r="L4" s="6"/>
    </row>
    <row r="5" spans="1:12" s="1" customFormat="1" outlineLevel="1" x14ac:dyDescent="0.25">
      <c r="A5" s="8" t="s">
        <v>8</v>
      </c>
      <c r="B5" s="8"/>
      <c r="C5" s="242" t="s">
        <v>9</v>
      </c>
      <c r="D5" s="242"/>
      <c r="E5" s="242"/>
      <c r="F5" s="242"/>
      <c r="G5" s="242"/>
      <c r="H5" s="9"/>
      <c r="I5" s="9"/>
      <c r="J5" s="9"/>
      <c r="K5" s="9"/>
      <c r="L5" s="9"/>
    </row>
    <row r="6" spans="1:12" s="1" customFormat="1" ht="18" customHeight="1" x14ac:dyDescent="0.25">
      <c r="A6" s="10"/>
      <c r="B6" s="10"/>
      <c r="C6" s="11" t="s">
        <v>10</v>
      </c>
      <c r="D6" s="243" t="s">
        <v>11</v>
      </c>
      <c r="E6" s="243"/>
      <c r="F6" s="243"/>
      <c r="G6" s="243"/>
    </row>
    <row r="7" spans="1:12" s="1" customFormat="1" ht="15" x14ac:dyDescent="0.25">
      <c r="B7" s="241" t="s">
        <v>12</v>
      </c>
      <c r="C7" s="241"/>
      <c r="D7" s="241"/>
      <c r="E7" s="241"/>
      <c r="F7" s="241"/>
      <c r="G7" s="241"/>
    </row>
    <row r="8" spans="1:12" s="1" customFormat="1" ht="21.95" customHeight="1" x14ac:dyDescent="0.2">
      <c r="A8" s="12" t="s">
        <v>13</v>
      </c>
      <c r="B8" s="234" t="s">
        <v>14</v>
      </c>
      <c r="C8" s="234"/>
      <c r="D8" s="234"/>
      <c r="E8" s="234"/>
      <c r="F8" s="234"/>
      <c r="G8" s="234"/>
    </row>
    <row r="9" spans="1:12" s="1" customFormat="1" ht="18" customHeight="1" x14ac:dyDescent="0.25">
      <c r="A9" s="13"/>
      <c r="B9" s="235" t="s">
        <v>15</v>
      </c>
      <c r="C9" s="235"/>
      <c r="D9" s="235"/>
      <c r="E9" s="235"/>
      <c r="F9" s="235"/>
      <c r="G9" s="235"/>
    </row>
    <row r="10" spans="1:12" s="1" customFormat="1" x14ac:dyDescent="0.2">
      <c r="A10" s="5" t="s">
        <v>16</v>
      </c>
      <c r="B10" s="5"/>
      <c r="C10" s="236" t="s">
        <v>17</v>
      </c>
      <c r="D10" s="236"/>
      <c r="E10" s="236"/>
      <c r="F10" s="236"/>
      <c r="G10" s="236"/>
    </row>
    <row r="11" spans="1:12" ht="21.95" customHeight="1" x14ac:dyDescent="0.2">
      <c r="C11" s="14" t="s">
        <v>18</v>
      </c>
      <c r="D11" s="14"/>
      <c r="E11" s="14"/>
      <c r="F11" s="15" t="s">
        <v>19</v>
      </c>
      <c r="G11" s="16" t="s">
        <v>20</v>
      </c>
    </row>
    <row r="12" spans="1:12" outlineLevel="1" x14ac:dyDescent="0.2">
      <c r="C12" s="17"/>
      <c r="D12" s="17" t="s">
        <v>21</v>
      </c>
      <c r="E12" s="17"/>
      <c r="F12" s="18"/>
      <c r="G12" s="19"/>
    </row>
    <row r="13" spans="1:12" outlineLevel="1" x14ac:dyDescent="0.2">
      <c r="C13" s="20"/>
      <c r="D13" s="21" t="s">
        <v>22</v>
      </c>
      <c r="E13" s="21"/>
      <c r="F13" s="22" t="s">
        <v>19</v>
      </c>
      <c r="G13" s="23" t="s">
        <v>20</v>
      </c>
    </row>
    <row r="14" spans="1:12" x14ac:dyDescent="0.2">
      <c r="C14" s="24" t="s">
        <v>23</v>
      </c>
      <c r="D14" s="24"/>
      <c r="E14" s="24"/>
      <c r="F14" s="25" t="s">
        <v>24</v>
      </c>
      <c r="G14" s="16" t="s">
        <v>20</v>
      </c>
    </row>
    <row r="15" spans="1:12" x14ac:dyDescent="0.2">
      <c r="C15" s="24" t="s">
        <v>25</v>
      </c>
      <c r="D15" s="24"/>
      <c r="E15" s="24"/>
      <c r="F15" s="25" t="s">
        <v>26</v>
      </c>
      <c r="G15" s="26" t="s">
        <v>27</v>
      </c>
    </row>
    <row r="16" spans="1:12" ht="21.95" customHeight="1" x14ac:dyDescent="0.2">
      <c r="A16" s="237" t="s">
        <v>28</v>
      </c>
      <c r="B16" s="237"/>
      <c r="C16" s="237"/>
      <c r="D16" s="237"/>
      <c r="E16" s="237"/>
      <c r="F16" s="237"/>
      <c r="G16" s="237"/>
    </row>
    <row r="17" spans="1:7" s="29" customFormat="1" ht="49.7" customHeight="1" x14ac:dyDescent="0.25">
      <c r="A17" s="27" t="s">
        <v>29</v>
      </c>
      <c r="B17" s="28" t="s">
        <v>30</v>
      </c>
      <c r="C17" s="28" t="s">
        <v>31</v>
      </c>
      <c r="D17" s="28" t="s">
        <v>32</v>
      </c>
      <c r="E17" s="28" t="s">
        <v>33</v>
      </c>
      <c r="F17" s="28" t="s">
        <v>34</v>
      </c>
      <c r="G17" s="28" t="s">
        <v>35</v>
      </c>
    </row>
    <row r="18" spans="1:7" s="10" customFormat="1" x14ac:dyDescent="0.2">
      <c r="A18" s="30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</row>
    <row r="19" spans="1:7" x14ac:dyDescent="0.2">
      <c r="A19" s="238"/>
      <c r="B19" s="239"/>
      <c r="C19" s="239"/>
      <c r="D19" s="239"/>
      <c r="E19" s="239"/>
      <c r="F19" s="239"/>
      <c r="G19" s="240"/>
    </row>
    <row r="20" spans="1:7" ht="15" x14ac:dyDescent="0.2">
      <c r="A20" s="32"/>
      <c r="B20" s="33"/>
      <c r="C20" s="34" t="s">
        <v>36</v>
      </c>
      <c r="D20" s="35"/>
      <c r="E20" s="36"/>
      <c r="F20" s="36"/>
      <c r="G20" s="37" t="s">
        <v>37</v>
      </c>
    </row>
    <row r="21" spans="1:7" s="1" customFormat="1" outlineLevel="1" x14ac:dyDescent="0.25">
      <c r="A21" s="38"/>
      <c r="B21" s="39"/>
      <c r="C21" s="40" t="s">
        <v>38</v>
      </c>
      <c r="D21" s="41"/>
      <c r="E21" s="42"/>
      <c r="F21" s="42"/>
      <c r="G21" s="43"/>
    </row>
    <row r="22" spans="1:7" s="1" customFormat="1" outlineLevel="1" x14ac:dyDescent="0.25">
      <c r="A22" s="44"/>
      <c r="B22" s="45"/>
      <c r="C22" s="46" t="s">
        <v>39</v>
      </c>
      <c r="D22" s="47" t="s">
        <v>40</v>
      </c>
      <c r="E22" s="48"/>
      <c r="F22" s="48"/>
      <c r="G22" s="49">
        <v>2052291</v>
      </c>
    </row>
    <row r="23" spans="1:7" s="1" customFormat="1" outlineLevel="1" x14ac:dyDescent="0.25">
      <c r="A23" s="38"/>
      <c r="B23" s="39"/>
      <c r="C23" s="40" t="s">
        <v>41</v>
      </c>
      <c r="D23" s="41" t="s">
        <v>40</v>
      </c>
      <c r="E23" s="42"/>
      <c r="F23" s="42"/>
      <c r="G23" s="43">
        <v>1026911</v>
      </c>
    </row>
    <row r="24" spans="1:7" s="1" customFormat="1" outlineLevel="1" x14ac:dyDescent="0.25">
      <c r="A24" s="44"/>
      <c r="B24" s="45"/>
      <c r="C24" s="46" t="s">
        <v>42</v>
      </c>
      <c r="D24" s="47" t="s">
        <v>40</v>
      </c>
      <c r="E24" s="48"/>
      <c r="F24" s="48"/>
      <c r="G24" s="49">
        <v>643129</v>
      </c>
    </row>
    <row r="25" spans="1:7" s="1" customFormat="1" outlineLevel="1" x14ac:dyDescent="0.25">
      <c r="A25" s="38"/>
      <c r="B25" s="39"/>
      <c r="C25" s="40" t="s">
        <v>43</v>
      </c>
      <c r="D25" s="41" t="s">
        <v>40</v>
      </c>
      <c r="E25" s="42"/>
      <c r="F25" s="42"/>
      <c r="G25" s="43">
        <v>255596</v>
      </c>
    </row>
    <row r="26" spans="1:7" s="1" customFormat="1" outlineLevel="1" x14ac:dyDescent="0.25">
      <c r="A26" s="44"/>
      <c r="B26" s="45"/>
      <c r="C26" s="46" t="s">
        <v>44</v>
      </c>
      <c r="D26" s="47" t="s">
        <v>40</v>
      </c>
      <c r="E26" s="48"/>
      <c r="F26" s="48"/>
      <c r="G26" s="49">
        <v>977147</v>
      </c>
    </row>
    <row r="27" spans="1:7" s="1" customFormat="1" outlineLevel="1" x14ac:dyDescent="0.25">
      <c r="A27" s="44"/>
      <c r="B27" s="45"/>
      <c r="C27" s="46" t="s">
        <v>45</v>
      </c>
      <c r="D27" s="47" t="s">
        <v>46</v>
      </c>
      <c r="E27" s="49">
        <v>452</v>
      </c>
      <c r="F27" s="48"/>
      <c r="G27" s="49"/>
    </row>
    <row r="28" spans="1:7" s="1" customFormat="1" x14ac:dyDescent="0.25">
      <c r="A28" s="231"/>
      <c r="B28" s="232"/>
      <c r="C28" s="232"/>
      <c r="D28" s="232"/>
      <c r="E28" s="232"/>
      <c r="F28" s="232"/>
      <c r="G28" s="233"/>
    </row>
    <row r="29" spans="1:7" ht="15" x14ac:dyDescent="0.2">
      <c r="A29" s="32"/>
      <c r="B29" s="33" t="s">
        <v>47</v>
      </c>
      <c r="C29" s="34" t="s">
        <v>48</v>
      </c>
      <c r="D29" s="35"/>
      <c r="E29" s="36"/>
      <c r="F29" s="36"/>
      <c r="G29" s="37" t="s">
        <v>37</v>
      </c>
    </row>
    <row r="30" spans="1:7" s="1" customFormat="1" outlineLevel="1" x14ac:dyDescent="0.25">
      <c r="A30" s="38"/>
      <c r="B30" s="39"/>
      <c r="C30" s="40" t="s">
        <v>38</v>
      </c>
      <c r="D30" s="41"/>
      <c r="E30" s="42"/>
      <c r="F30" s="42"/>
      <c r="G30" s="43"/>
    </row>
    <row r="31" spans="1:7" s="1" customFormat="1" outlineLevel="1" x14ac:dyDescent="0.25">
      <c r="A31" s="44"/>
      <c r="B31" s="45"/>
      <c r="C31" s="46" t="s">
        <v>39</v>
      </c>
      <c r="D31" s="47" t="s">
        <v>40</v>
      </c>
      <c r="E31" s="48"/>
      <c r="F31" s="48"/>
      <c r="G31" s="49">
        <v>2052291</v>
      </c>
    </row>
    <row r="32" spans="1:7" s="1" customFormat="1" outlineLevel="1" x14ac:dyDescent="0.25">
      <c r="A32" s="38"/>
      <c r="B32" s="39"/>
      <c r="C32" s="40" t="s">
        <v>41</v>
      </c>
      <c r="D32" s="41" t="s">
        <v>40</v>
      </c>
      <c r="E32" s="42"/>
      <c r="F32" s="42"/>
      <c r="G32" s="43">
        <v>1026911</v>
      </c>
    </row>
    <row r="33" spans="1:7" s="1" customFormat="1" outlineLevel="1" x14ac:dyDescent="0.25">
      <c r="A33" s="44"/>
      <c r="B33" s="45"/>
      <c r="C33" s="46" t="s">
        <v>42</v>
      </c>
      <c r="D33" s="47" t="s">
        <v>40</v>
      </c>
      <c r="E33" s="48"/>
      <c r="F33" s="48"/>
      <c r="G33" s="49">
        <v>643129</v>
      </c>
    </row>
    <row r="34" spans="1:7" s="1" customFormat="1" outlineLevel="1" x14ac:dyDescent="0.25">
      <c r="A34" s="38"/>
      <c r="B34" s="39"/>
      <c r="C34" s="40" t="s">
        <v>43</v>
      </c>
      <c r="D34" s="41" t="s">
        <v>40</v>
      </c>
      <c r="E34" s="42"/>
      <c r="F34" s="42"/>
      <c r="G34" s="43">
        <v>255596</v>
      </c>
    </row>
    <row r="35" spans="1:7" s="1" customFormat="1" outlineLevel="1" x14ac:dyDescent="0.25">
      <c r="A35" s="44"/>
      <c r="B35" s="45"/>
      <c r="C35" s="46" t="s">
        <v>44</v>
      </c>
      <c r="D35" s="47" t="s">
        <v>40</v>
      </c>
      <c r="E35" s="48"/>
      <c r="F35" s="48"/>
      <c r="G35" s="49">
        <v>977147</v>
      </c>
    </row>
    <row r="36" spans="1:7" s="1" customFormat="1" outlineLevel="1" x14ac:dyDescent="0.25">
      <c r="A36" s="44"/>
      <c r="B36" s="45"/>
      <c r="C36" s="46" t="s">
        <v>45</v>
      </c>
      <c r="D36" s="47" t="s">
        <v>46</v>
      </c>
      <c r="E36" s="49">
        <v>452</v>
      </c>
      <c r="F36" s="48"/>
      <c r="G36" s="49"/>
    </row>
    <row r="37" spans="1:7" s="1" customFormat="1" x14ac:dyDescent="0.25">
      <c r="A37" s="231"/>
      <c r="B37" s="232"/>
      <c r="C37" s="232"/>
      <c r="D37" s="232"/>
      <c r="E37" s="232"/>
      <c r="F37" s="232"/>
      <c r="G37" s="233"/>
    </row>
    <row r="38" spans="1:7" ht="15" x14ac:dyDescent="0.2">
      <c r="A38" s="32"/>
      <c r="B38" s="33" t="s">
        <v>49</v>
      </c>
      <c r="C38" s="34" t="s">
        <v>50</v>
      </c>
      <c r="D38" s="35"/>
      <c r="E38" s="36"/>
      <c r="F38" s="36"/>
      <c r="G38" s="37" t="s">
        <v>51</v>
      </c>
    </row>
    <row r="39" spans="1:7" s="1" customFormat="1" outlineLevel="1" x14ac:dyDescent="0.25">
      <c r="A39" s="38"/>
      <c r="B39" s="39"/>
      <c r="C39" s="40" t="s">
        <v>38</v>
      </c>
      <c r="D39" s="41"/>
      <c r="E39" s="42"/>
      <c r="F39" s="42"/>
      <c r="G39" s="43"/>
    </row>
    <row r="40" spans="1:7" s="1" customFormat="1" outlineLevel="1" x14ac:dyDescent="0.25">
      <c r="A40" s="44"/>
      <c r="B40" s="45"/>
      <c r="C40" s="46" t="s">
        <v>39</v>
      </c>
      <c r="D40" s="47" t="s">
        <v>40</v>
      </c>
      <c r="E40" s="48"/>
      <c r="F40" s="48"/>
      <c r="G40" s="49">
        <v>877066</v>
      </c>
    </row>
    <row r="41" spans="1:7" s="1" customFormat="1" outlineLevel="1" x14ac:dyDescent="0.25">
      <c r="A41" s="38"/>
      <c r="B41" s="39"/>
      <c r="C41" s="40" t="s">
        <v>41</v>
      </c>
      <c r="D41" s="41" t="s">
        <v>40</v>
      </c>
      <c r="E41" s="42"/>
      <c r="F41" s="42"/>
      <c r="G41" s="43">
        <v>432930</v>
      </c>
    </row>
    <row r="42" spans="1:7" s="1" customFormat="1" outlineLevel="1" x14ac:dyDescent="0.25">
      <c r="A42" s="44"/>
      <c r="B42" s="45"/>
      <c r="C42" s="46" t="s">
        <v>42</v>
      </c>
      <c r="D42" s="47" t="s">
        <v>40</v>
      </c>
      <c r="E42" s="48"/>
      <c r="F42" s="48"/>
      <c r="G42" s="49">
        <v>53121</v>
      </c>
    </row>
    <row r="43" spans="1:7" s="1" customFormat="1" outlineLevel="1" x14ac:dyDescent="0.25">
      <c r="A43" s="38"/>
      <c r="B43" s="39"/>
      <c r="C43" s="40" t="s">
        <v>43</v>
      </c>
      <c r="D43" s="41" t="s">
        <v>40</v>
      </c>
      <c r="E43" s="42"/>
      <c r="F43" s="42"/>
      <c r="G43" s="43">
        <v>11907</v>
      </c>
    </row>
    <row r="44" spans="1:7" s="1" customFormat="1" outlineLevel="1" x14ac:dyDescent="0.25">
      <c r="A44" s="44"/>
      <c r="B44" s="45"/>
      <c r="C44" s="46" t="s">
        <v>44</v>
      </c>
      <c r="D44" s="47" t="s">
        <v>40</v>
      </c>
      <c r="E44" s="48"/>
      <c r="F44" s="48"/>
      <c r="G44" s="49">
        <v>781874</v>
      </c>
    </row>
    <row r="45" spans="1:7" s="1" customFormat="1" outlineLevel="1" x14ac:dyDescent="0.25">
      <c r="A45" s="44"/>
      <c r="B45" s="45"/>
      <c r="C45" s="46" t="s">
        <v>45</v>
      </c>
      <c r="D45" s="47" t="s">
        <v>46</v>
      </c>
      <c r="E45" s="49">
        <v>170</v>
      </c>
      <c r="F45" s="48"/>
      <c r="G45" s="49"/>
    </row>
    <row r="46" spans="1:7" s="1" customFormat="1" x14ac:dyDescent="0.25">
      <c r="A46" s="231"/>
      <c r="B46" s="232"/>
      <c r="C46" s="232"/>
      <c r="D46" s="232"/>
      <c r="E46" s="232"/>
      <c r="F46" s="232"/>
      <c r="G46" s="233"/>
    </row>
    <row r="47" spans="1:7" s="1" customFormat="1" x14ac:dyDescent="0.25">
      <c r="A47" s="50"/>
      <c r="B47" s="51"/>
      <c r="C47" s="230" t="s">
        <v>52</v>
      </c>
      <c r="D47" s="230"/>
      <c r="E47" s="51"/>
      <c r="F47" s="51"/>
      <c r="G47" s="52"/>
    </row>
    <row r="48" spans="1:7" s="59" customFormat="1" ht="38.25" x14ac:dyDescent="0.25">
      <c r="A48" s="53" t="s">
        <v>53</v>
      </c>
      <c r="B48" s="54" t="s">
        <v>54</v>
      </c>
      <c r="C48" s="55" t="s">
        <v>55</v>
      </c>
      <c r="D48" s="56" t="s">
        <v>56</v>
      </c>
      <c r="E48" s="57">
        <v>9.8699999999999992</v>
      </c>
      <c r="F48" s="58">
        <v>4454</v>
      </c>
      <c r="G48" s="58">
        <v>43961</v>
      </c>
    </row>
    <row r="49" spans="1:7" s="59" customFormat="1" hidden="1" outlineLevel="3" x14ac:dyDescent="0.25">
      <c r="A49" s="60"/>
      <c r="B49" s="61"/>
      <c r="C49" s="62" t="s">
        <v>38</v>
      </c>
      <c r="D49" s="63"/>
      <c r="E49" s="64"/>
      <c r="F49" s="65"/>
      <c r="G49" s="66"/>
    </row>
    <row r="50" spans="1:7" s="59" customFormat="1" hidden="1" outlineLevel="3" x14ac:dyDescent="0.25">
      <c r="A50" s="60" t="s">
        <v>57</v>
      </c>
      <c r="B50" s="61"/>
      <c r="C50" s="67" t="s">
        <v>39</v>
      </c>
      <c r="D50" s="68"/>
      <c r="E50" s="69"/>
      <c r="F50" s="70">
        <v>4432</v>
      </c>
      <c r="G50" s="70">
        <v>43744</v>
      </c>
    </row>
    <row r="51" spans="1:7" s="59" customFormat="1" hidden="1" outlineLevel="3" x14ac:dyDescent="0.25">
      <c r="A51" s="60"/>
      <c r="B51" s="61"/>
      <c r="C51" s="62" t="s">
        <v>41</v>
      </c>
      <c r="D51" s="63"/>
      <c r="E51" s="64"/>
      <c r="F51" s="66">
        <v>2187</v>
      </c>
      <c r="G51" s="66">
        <v>21586</v>
      </c>
    </row>
    <row r="52" spans="1:7" s="59" customFormat="1" ht="24" hidden="1" outlineLevel="2" x14ac:dyDescent="0.25">
      <c r="A52" s="71" t="s">
        <v>58</v>
      </c>
      <c r="B52" s="72" t="s">
        <v>59</v>
      </c>
      <c r="C52" s="73" t="s">
        <v>60</v>
      </c>
      <c r="D52" s="72" t="s">
        <v>46</v>
      </c>
      <c r="E52" s="74">
        <v>8.9244540000000008</v>
      </c>
      <c r="F52" s="75">
        <v>4901</v>
      </c>
      <c r="G52" s="75">
        <v>43738.75</v>
      </c>
    </row>
    <row r="53" spans="1:7" s="59" customFormat="1" hidden="1" outlineLevel="3" x14ac:dyDescent="0.25">
      <c r="A53" s="60" t="s">
        <v>61</v>
      </c>
      <c r="B53" s="61"/>
      <c r="C53" s="67" t="s">
        <v>42</v>
      </c>
      <c r="D53" s="68"/>
      <c r="E53" s="69"/>
      <c r="F53" s="70">
        <v>22</v>
      </c>
      <c r="G53" s="70">
        <v>217</v>
      </c>
    </row>
    <row r="54" spans="1:7" s="59" customFormat="1" hidden="1" outlineLevel="3" x14ac:dyDescent="0.25">
      <c r="A54" s="60"/>
      <c r="B54" s="61"/>
      <c r="C54" s="62" t="s">
        <v>43</v>
      </c>
      <c r="D54" s="63"/>
      <c r="E54" s="64"/>
      <c r="F54" s="66">
        <v>8</v>
      </c>
      <c r="G54" s="66">
        <v>79</v>
      </c>
    </row>
    <row r="55" spans="1:7" s="59" customFormat="1" hidden="1" outlineLevel="2" x14ac:dyDescent="0.25">
      <c r="A55" s="71" t="s">
        <v>62</v>
      </c>
      <c r="B55" s="72" t="s">
        <v>63</v>
      </c>
      <c r="C55" s="73" t="s">
        <v>64</v>
      </c>
      <c r="D55" s="72" t="s">
        <v>65</v>
      </c>
      <c r="E55" s="74">
        <v>3.3479000000000002E-2</v>
      </c>
      <c r="F55" s="75">
        <v>6535</v>
      </c>
      <c r="G55" s="75">
        <v>218.79</v>
      </c>
    </row>
    <row r="56" spans="1:7" s="59" customFormat="1" hidden="1" outlineLevel="2" x14ac:dyDescent="0.25">
      <c r="A56" s="76"/>
      <c r="B56" s="77"/>
      <c r="C56" s="78" t="s">
        <v>66</v>
      </c>
      <c r="D56" s="79" t="s">
        <v>46</v>
      </c>
      <c r="E56" s="80">
        <v>3.3479000000000002E-2</v>
      </c>
      <c r="F56" s="81">
        <v>2464</v>
      </c>
      <c r="G56" s="81">
        <v>82.49</v>
      </c>
    </row>
    <row r="57" spans="1:7" s="59" customFormat="1" ht="25.5" collapsed="1" x14ac:dyDescent="0.25">
      <c r="A57" s="53" t="s">
        <v>67</v>
      </c>
      <c r="B57" s="54" t="s">
        <v>68</v>
      </c>
      <c r="C57" s="55" t="s">
        <v>69</v>
      </c>
      <c r="D57" s="56" t="s">
        <v>70</v>
      </c>
      <c r="E57" s="57">
        <v>9.8699999999999992</v>
      </c>
      <c r="F57" s="58">
        <v>8565</v>
      </c>
      <c r="G57" s="58">
        <v>84537</v>
      </c>
    </row>
    <row r="58" spans="1:7" s="59" customFormat="1" hidden="1" outlineLevel="3" x14ac:dyDescent="0.25">
      <c r="A58" s="60"/>
      <c r="B58" s="61"/>
      <c r="C58" s="62" t="s">
        <v>38</v>
      </c>
      <c r="D58" s="63"/>
      <c r="E58" s="64"/>
      <c r="F58" s="65"/>
      <c r="G58" s="66"/>
    </row>
    <row r="59" spans="1:7" s="59" customFormat="1" hidden="1" outlineLevel="3" x14ac:dyDescent="0.25">
      <c r="A59" s="60" t="s">
        <v>71</v>
      </c>
      <c r="B59" s="61"/>
      <c r="C59" s="67" t="s">
        <v>39</v>
      </c>
      <c r="D59" s="68"/>
      <c r="E59" s="69"/>
      <c r="F59" s="70">
        <v>1932</v>
      </c>
      <c r="G59" s="70">
        <v>19069</v>
      </c>
    </row>
    <row r="60" spans="1:7" s="59" customFormat="1" hidden="1" outlineLevel="3" x14ac:dyDescent="0.25">
      <c r="A60" s="60"/>
      <c r="B60" s="61"/>
      <c r="C60" s="62" t="s">
        <v>41</v>
      </c>
      <c r="D60" s="63"/>
      <c r="E60" s="64"/>
      <c r="F60" s="66">
        <v>940</v>
      </c>
      <c r="G60" s="66">
        <v>9278</v>
      </c>
    </row>
    <row r="61" spans="1:7" s="59" customFormat="1" ht="24" hidden="1" outlineLevel="2" x14ac:dyDescent="0.25">
      <c r="A61" s="71" t="s">
        <v>72</v>
      </c>
      <c r="B61" s="72" t="s">
        <v>73</v>
      </c>
      <c r="C61" s="73" t="s">
        <v>74</v>
      </c>
      <c r="D61" s="72" t="s">
        <v>46</v>
      </c>
      <c r="E61" s="74">
        <v>3.6953279999999999</v>
      </c>
      <c r="F61" s="75">
        <v>5159</v>
      </c>
      <c r="G61" s="75">
        <v>19064.2</v>
      </c>
    </row>
    <row r="62" spans="1:7" s="59" customFormat="1" hidden="1" outlineLevel="3" x14ac:dyDescent="0.25">
      <c r="A62" s="60" t="s">
        <v>75</v>
      </c>
      <c r="B62" s="61"/>
      <c r="C62" s="67" t="s">
        <v>42</v>
      </c>
      <c r="D62" s="68"/>
      <c r="E62" s="69"/>
      <c r="F62" s="70">
        <v>32</v>
      </c>
      <c r="G62" s="70">
        <v>315</v>
      </c>
    </row>
    <row r="63" spans="1:7" s="59" customFormat="1" hidden="1" outlineLevel="3" x14ac:dyDescent="0.25">
      <c r="A63" s="60"/>
      <c r="B63" s="61"/>
      <c r="C63" s="62" t="s">
        <v>43</v>
      </c>
      <c r="D63" s="63"/>
      <c r="E63" s="64"/>
      <c r="F63" s="66">
        <v>5</v>
      </c>
      <c r="G63" s="66">
        <v>49</v>
      </c>
    </row>
    <row r="64" spans="1:7" s="59" customFormat="1" hidden="1" outlineLevel="2" x14ac:dyDescent="0.25">
      <c r="A64" s="71" t="s">
        <v>76</v>
      </c>
      <c r="B64" s="72" t="s">
        <v>77</v>
      </c>
      <c r="C64" s="73" t="s">
        <v>78</v>
      </c>
      <c r="D64" s="72" t="s">
        <v>65</v>
      </c>
      <c r="E64" s="74">
        <v>6.0562299999999999E-2</v>
      </c>
      <c r="F64" s="75">
        <v>39</v>
      </c>
      <c r="G64" s="75">
        <v>2.36</v>
      </c>
    </row>
    <row r="65" spans="1:7" s="59" customFormat="1" hidden="1" outlineLevel="2" x14ac:dyDescent="0.25">
      <c r="A65" s="71" t="s">
        <v>79</v>
      </c>
      <c r="B65" s="72" t="s">
        <v>80</v>
      </c>
      <c r="C65" s="73" t="s">
        <v>81</v>
      </c>
      <c r="D65" s="72" t="s">
        <v>65</v>
      </c>
      <c r="E65" s="74">
        <v>0.14165420000000001</v>
      </c>
      <c r="F65" s="75">
        <v>23</v>
      </c>
      <c r="G65" s="75">
        <v>3.26</v>
      </c>
    </row>
    <row r="66" spans="1:7" s="59" customFormat="1" hidden="1" outlineLevel="2" x14ac:dyDescent="0.25">
      <c r="A66" s="71" t="s">
        <v>82</v>
      </c>
      <c r="B66" s="72" t="s">
        <v>83</v>
      </c>
      <c r="C66" s="73" t="s">
        <v>84</v>
      </c>
      <c r="D66" s="72" t="s">
        <v>65</v>
      </c>
      <c r="E66" s="74">
        <v>7.1853999999999998E-3</v>
      </c>
      <c r="F66" s="75">
        <v>13506</v>
      </c>
      <c r="G66" s="75">
        <v>97.05</v>
      </c>
    </row>
    <row r="67" spans="1:7" s="59" customFormat="1" hidden="1" outlineLevel="2" x14ac:dyDescent="0.25">
      <c r="A67" s="76"/>
      <c r="B67" s="77"/>
      <c r="C67" s="78" t="s">
        <v>66</v>
      </c>
      <c r="D67" s="79" t="s">
        <v>46</v>
      </c>
      <c r="E67" s="80">
        <v>7.1853999999999998E-3</v>
      </c>
      <c r="F67" s="81">
        <v>4205</v>
      </c>
      <c r="G67" s="81">
        <v>30.21</v>
      </c>
    </row>
    <row r="68" spans="1:7" s="59" customFormat="1" hidden="1" outlineLevel="2" x14ac:dyDescent="0.25">
      <c r="A68" s="71" t="s">
        <v>85</v>
      </c>
      <c r="B68" s="72" t="s">
        <v>86</v>
      </c>
      <c r="C68" s="73" t="s">
        <v>87</v>
      </c>
      <c r="D68" s="72" t="s">
        <v>65</v>
      </c>
      <c r="E68" s="74">
        <v>7.1853999999999998E-3</v>
      </c>
      <c r="F68" s="75">
        <v>8728</v>
      </c>
      <c r="G68" s="75">
        <v>62.71</v>
      </c>
    </row>
    <row r="69" spans="1:7" s="59" customFormat="1" hidden="1" outlineLevel="2" x14ac:dyDescent="0.25">
      <c r="A69" s="76"/>
      <c r="B69" s="77"/>
      <c r="C69" s="78" t="s">
        <v>66</v>
      </c>
      <c r="D69" s="79" t="s">
        <v>46</v>
      </c>
      <c r="E69" s="80">
        <v>7.1853999999999998E-3</v>
      </c>
      <c r="F69" s="81">
        <v>2943</v>
      </c>
      <c r="G69" s="81">
        <v>21.15</v>
      </c>
    </row>
    <row r="70" spans="1:7" s="59" customFormat="1" hidden="1" outlineLevel="2" x14ac:dyDescent="0.25">
      <c r="A70" s="71" t="s">
        <v>88</v>
      </c>
      <c r="B70" s="72" t="s">
        <v>89</v>
      </c>
      <c r="C70" s="73" t="s">
        <v>90</v>
      </c>
      <c r="D70" s="72" t="s">
        <v>65</v>
      </c>
      <c r="E70" s="74">
        <v>0.36645339999999998</v>
      </c>
      <c r="F70" s="75">
        <v>22</v>
      </c>
      <c r="G70" s="75">
        <v>8.06</v>
      </c>
    </row>
    <row r="71" spans="1:7" s="59" customFormat="1" hidden="1" outlineLevel="2" x14ac:dyDescent="0.25">
      <c r="A71" s="71" t="s">
        <v>91</v>
      </c>
      <c r="B71" s="72" t="s">
        <v>92</v>
      </c>
      <c r="C71" s="73" t="s">
        <v>93</v>
      </c>
      <c r="D71" s="72" t="s">
        <v>65</v>
      </c>
      <c r="E71" s="74">
        <v>1.6269708000000001</v>
      </c>
      <c r="F71" s="75">
        <v>92</v>
      </c>
      <c r="G71" s="75">
        <v>149.68</v>
      </c>
    </row>
    <row r="72" spans="1:7" s="59" customFormat="1" hidden="1" outlineLevel="3" x14ac:dyDescent="0.25">
      <c r="A72" s="60" t="s">
        <v>94</v>
      </c>
      <c r="B72" s="61"/>
      <c r="C72" s="67" t="s">
        <v>44</v>
      </c>
      <c r="D72" s="68"/>
      <c r="E72" s="69"/>
      <c r="F72" s="70">
        <v>233</v>
      </c>
      <c r="G72" s="70">
        <v>2300</v>
      </c>
    </row>
    <row r="73" spans="1:7" s="59" customFormat="1" ht="24" hidden="1" outlineLevel="2" x14ac:dyDescent="0.25">
      <c r="A73" s="71" t="s">
        <v>95</v>
      </c>
      <c r="B73" s="72" t="s">
        <v>96</v>
      </c>
      <c r="C73" s="73" t="s">
        <v>97</v>
      </c>
      <c r="D73" s="72" t="s">
        <v>98</v>
      </c>
      <c r="E73" s="74">
        <v>9.8700000000000003E-3</v>
      </c>
      <c r="F73" s="75">
        <v>641</v>
      </c>
      <c r="G73" s="75">
        <v>6.33</v>
      </c>
    </row>
    <row r="74" spans="1:7" s="59" customFormat="1" hidden="1" outlineLevel="2" x14ac:dyDescent="0.25">
      <c r="A74" s="71" t="s">
        <v>99</v>
      </c>
      <c r="B74" s="72" t="s">
        <v>100</v>
      </c>
      <c r="C74" s="73" t="s">
        <v>101</v>
      </c>
      <c r="D74" s="72" t="s">
        <v>102</v>
      </c>
      <c r="E74" s="74">
        <v>4.9400000000000001E-5</v>
      </c>
      <c r="F74" s="75">
        <v>602024</v>
      </c>
      <c r="G74" s="75">
        <v>29.71</v>
      </c>
    </row>
    <row r="75" spans="1:7" s="59" customFormat="1" hidden="1" outlineLevel="2" x14ac:dyDescent="0.25">
      <c r="A75" s="71" t="s">
        <v>103</v>
      </c>
      <c r="B75" s="72" t="s">
        <v>104</v>
      </c>
      <c r="C75" s="73" t="s">
        <v>105</v>
      </c>
      <c r="D75" s="72" t="s">
        <v>106</v>
      </c>
      <c r="E75" s="74">
        <v>4.7277300000000002</v>
      </c>
      <c r="F75" s="75">
        <v>186</v>
      </c>
      <c r="G75" s="75">
        <v>879.36</v>
      </c>
    </row>
    <row r="76" spans="1:7" s="59" customFormat="1" hidden="1" outlineLevel="2" x14ac:dyDescent="0.25">
      <c r="A76" s="71" t="s">
        <v>107</v>
      </c>
      <c r="B76" s="72" t="s">
        <v>108</v>
      </c>
      <c r="C76" s="73" t="s">
        <v>109</v>
      </c>
      <c r="D76" s="72" t="s">
        <v>106</v>
      </c>
      <c r="E76" s="74">
        <v>0.81723599999999996</v>
      </c>
      <c r="F76" s="75">
        <v>33</v>
      </c>
      <c r="G76" s="75">
        <v>26.97</v>
      </c>
    </row>
    <row r="77" spans="1:7" s="59" customFormat="1" hidden="1" outlineLevel="2" x14ac:dyDescent="0.25">
      <c r="A77" s="71" t="s">
        <v>110</v>
      </c>
      <c r="B77" s="72" t="s">
        <v>111</v>
      </c>
      <c r="C77" s="73" t="s">
        <v>112</v>
      </c>
      <c r="D77" s="72" t="s">
        <v>98</v>
      </c>
      <c r="E77" s="74">
        <v>1.0043699999999999E-2</v>
      </c>
      <c r="F77" s="75">
        <v>848</v>
      </c>
      <c r="G77" s="75">
        <v>8.52</v>
      </c>
    </row>
    <row r="78" spans="1:7" s="59" customFormat="1" hidden="1" outlineLevel="2" x14ac:dyDescent="0.25">
      <c r="A78" s="71" t="s">
        <v>113</v>
      </c>
      <c r="B78" s="72" t="s">
        <v>114</v>
      </c>
      <c r="C78" s="73" t="s">
        <v>115</v>
      </c>
      <c r="D78" s="72" t="s">
        <v>98</v>
      </c>
      <c r="E78" s="74">
        <v>1.00674</v>
      </c>
      <c r="F78" s="75">
        <v>1300</v>
      </c>
      <c r="G78" s="75">
        <v>1308.76</v>
      </c>
    </row>
    <row r="79" spans="1:7" s="59" customFormat="1" hidden="1" outlineLevel="2" x14ac:dyDescent="0.25">
      <c r="A79" s="71" t="s">
        <v>116</v>
      </c>
      <c r="B79" s="72" t="s">
        <v>117</v>
      </c>
      <c r="C79" s="73" t="s">
        <v>118</v>
      </c>
      <c r="D79" s="72" t="s">
        <v>98</v>
      </c>
      <c r="E79" s="74">
        <v>2.9610000000000001E-2</v>
      </c>
      <c r="F79" s="75">
        <v>1103</v>
      </c>
      <c r="G79" s="75">
        <v>32.659999999999997</v>
      </c>
    </row>
    <row r="80" spans="1:7" s="59" customFormat="1" ht="24" hidden="1" outlineLevel="2" x14ac:dyDescent="0.25">
      <c r="A80" s="82" t="s">
        <v>119</v>
      </c>
      <c r="B80" s="83" t="s">
        <v>120</v>
      </c>
      <c r="C80" s="84" t="s">
        <v>121</v>
      </c>
      <c r="D80" s="83" t="s">
        <v>122</v>
      </c>
      <c r="E80" s="85">
        <v>9.8305199999999999</v>
      </c>
      <c r="F80" s="86">
        <v>6394</v>
      </c>
      <c r="G80" s="86">
        <v>62856.34</v>
      </c>
    </row>
    <row r="81" spans="1:7" s="59" customFormat="1" ht="32.25" collapsed="1" x14ac:dyDescent="0.25">
      <c r="A81" s="53" t="s">
        <v>123</v>
      </c>
      <c r="B81" s="54" t="s">
        <v>124</v>
      </c>
      <c r="C81" s="55" t="s">
        <v>125</v>
      </c>
      <c r="D81" s="56" t="s">
        <v>106</v>
      </c>
      <c r="E81" s="58">
        <v>10</v>
      </c>
      <c r="F81" s="58">
        <v>4797</v>
      </c>
      <c r="G81" s="58">
        <v>47970</v>
      </c>
    </row>
    <row r="82" spans="1:7" s="59" customFormat="1" hidden="1" outlineLevel="3" x14ac:dyDescent="0.25">
      <c r="A82" s="60"/>
      <c r="B82" s="61"/>
      <c r="C82" s="62" t="s">
        <v>38</v>
      </c>
      <c r="D82" s="63"/>
      <c r="E82" s="64"/>
      <c r="F82" s="65"/>
      <c r="G82" s="66"/>
    </row>
    <row r="83" spans="1:7" s="59" customFormat="1" hidden="1" outlineLevel="3" x14ac:dyDescent="0.25">
      <c r="A83" s="60" t="s">
        <v>126</v>
      </c>
      <c r="B83" s="61"/>
      <c r="C83" s="67" t="s">
        <v>39</v>
      </c>
      <c r="D83" s="68"/>
      <c r="E83" s="69"/>
      <c r="F83" s="70">
        <v>4653</v>
      </c>
      <c r="G83" s="70">
        <v>46530</v>
      </c>
    </row>
    <row r="84" spans="1:7" s="59" customFormat="1" hidden="1" outlineLevel="3" x14ac:dyDescent="0.25">
      <c r="A84" s="60"/>
      <c r="B84" s="61"/>
      <c r="C84" s="62" t="s">
        <v>41</v>
      </c>
      <c r="D84" s="63"/>
      <c r="E84" s="64"/>
      <c r="F84" s="66">
        <v>2266</v>
      </c>
      <c r="G84" s="66">
        <v>22660</v>
      </c>
    </row>
    <row r="85" spans="1:7" s="59" customFormat="1" ht="24" hidden="1" outlineLevel="2" x14ac:dyDescent="0.25">
      <c r="A85" s="71" t="s">
        <v>127</v>
      </c>
      <c r="B85" s="72" t="s">
        <v>128</v>
      </c>
      <c r="C85" s="73" t="s">
        <v>129</v>
      </c>
      <c r="D85" s="72" t="s">
        <v>46</v>
      </c>
      <c r="E85" s="74">
        <v>8.3759999999999994</v>
      </c>
      <c r="F85" s="75">
        <v>5555</v>
      </c>
      <c r="G85" s="75">
        <v>46528.68</v>
      </c>
    </row>
    <row r="86" spans="1:7" s="59" customFormat="1" hidden="1" outlineLevel="3" x14ac:dyDescent="0.25">
      <c r="A86" s="60" t="s">
        <v>130</v>
      </c>
      <c r="B86" s="61"/>
      <c r="C86" s="67" t="s">
        <v>42</v>
      </c>
      <c r="D86" s="68"/>
      <c r="E86" s="69"/>
      <c r="F86" s="70">
        <v>144</v>
      </c>
      <c r="G86" s="70">
        <v>1440</v>
      </c>
    </row>
    <row r="87" spans="1:7" s="59" customFormat="1" hidden="1" outlineLevel="3" x14ac:dyDescent="0.25">
      <c r="A87" s="60"/>
      <c r="B87" s="61"/>
      <c r="C87" s="62" t="s">
        <v>43</v>
      </c>
      <c r="D87" s="63"/>
      <c r="E87" s="64"/>
      <c r="F87" s="66">
        <v>1</v>
      </c>
      <c r="G87" s="66">
        <v>10</v>
      </c>
    </row>
    <row r="88" spans="1:7" s="59" customFormat="1" hidden="1" outlineLevel="2" x14ac:dyDescent="0.25">
      <c r="A88" s="71" t="s">
        <v>131</v>
      </c>
      <c r="B88" s="72" t="s">
        <v>86</v>
      </c>
      <c r="C88" s="73" t="s">
        <v>87</v>
      </c>
      <c r="D88" s="72" t="s">
        <v>65</v>
      </c>
      <c r="E88" s="74">
        <v>2.16E-3</v>
      </c>
      <c r="F88" s="75">
        <v>8728</v>
      </c>
      <c r="G88" s="75">
        <v>18.850000000000001</v>
      </c>
    </row>
    <row r="89" spans="1:7" s="59" customFormat="1" hidden="1" outlineLevel="2" x14ac:dyDescent="0.25">
      <c r="A89" s="76"/>
      <c r="B89" s="77"/>
      <c r="C89" s="78" t="s">
        <v>66</v>
      </c>
      <c r="D89" s="79" t="s">
        <v>46</v>
      </c>
      <c r="E89" s="80">
        <v>2.16E-3</v>
      </c>
      <c r="F89" s="81">
        <v>2943</v>
      </c>
      <c r="G89" s="81">
        <v>6.36</v>
      </c>
    </row>
    <row r="90" spans="1:7" s="59" customFormat="1" hidden="1" outlineLevel="2" x14ac:dyDescent="0.25">
      <c r="A90" s="71" t="s">
        <v>132</v>
      </c>
      <c r="B90" s="72" t="s">
        <v>133</v>
      </c>
      <c r="C90" s="73" t="s">
        <v>134</v>
      </c>
      <c r="D90" s="72" t="s">
        <v>65</v>
      </c>
      <c r="E90" s="74">
        <v>1.89</v>
      </c>
      <c r="F90" s="75">
        <v>629</v>
      </c>
      <c r="G90" s="75">
        <v>1188.81</v>
      </c>
    </row>
    <row r="91" spans="1:7" s="59" customFormat="1" ht="24" hidden="1" outlineLevel="2" x14ac:dyDescent="0.25">
      <c r="A91" s="71" t="s">
        <v>135</v>
      </c>
      <c r="B91" s="72" t="s">
        <v>136</v>
      </c>
      <c r="C91" s="73" t="s">
        <v>137</v>
      </c>
      <c r="D91" s="72" t="s">
        <v>65</v>
      </c>
      <c r="E91" s="74">
        <v>1.35</v>
      </c>
      <c r="F91" s="75">
        <v>167</v>
      </c>
      <c r="G91" s="75">
        <v>225.45</v>
      </c>
    </row>
    <row r="92" spans="1:7" s="59" customFormat="1" ht="22.5" collapsed="1" x14ac:dyDescent="0.25">
      <c r="A92" s="53" t="s">
        <v>138</v>
      </c>
      <c r="B92" s="54" t="s">
        <v>139</v>
      </c>
      <c r="C92" s="55" t="s">
        <v>140</v>
      </c>
      <c r="D92" s="56" t="s">
        <v>106</v>
      </c>
      <c r="E92" s="58">
        <v>2</v>
      </c>
      <c r="F92" s="58">
        <v>5207</v>
      </c>
      <c r="G92" s="58">
        <v>10414</v>
      </c>
    </row>
    <row r="93" spans="1:7" s="59" customFormat="1" ht="32.25" x14ac:dyDescent="0.25">
      <c r="A93" s="53" t="s">
        <v>141</v>
      </c>
      <c r="B93" s="54" t="s">
        <v>142</v>
      </c>
      <c r="C93" s="55" t="s">
        <v>143</v>
      </c>
      <c r="D93" s="56" t="s">
        <v>106</v>
      </c>
      <c r="E93" s="58">
        <v>4</v>
      </c>
      <c r="F93" s="58">
        <v>5266</v>
      </c>
      <c r="G93" s="58">
        <v>21064</v>
      </c>
    </row>
    <row r="94" spans="1:7" s="59" customFormat="1" hidden="1" outlineLevel="3" x14ac:dyDescent="0.25">
      <c r="A94" s="60"/>
      <c r="B94" s="61"/>
      <c r="C94" s="62" t="s">
        <v>38</v>
      </c>
      <c r="D94" s="63"/>
      <c r="E94" s="64"/>
      <c r="F94" s="65"/>
      <c r="G94" s="66"/>
    </row>
    <row r="95" spans="1:7" s="59" customFormat="1" hidden="1" outlineLevel="3" x14ac:dyDescent="0.25">
      <c r="A95" s="60" t="s">
        <v>144</v>
      </c>
      <c r="B95" s="61"/>
      <c r="C95" s="67" t="s">
        <v>39</v>
      </c>
      <c r="D95" s="68"/>
      <c r="E95" s="69"/>
      <c r="F95" s="70">
        <v>4966</v>
      </c>
      <c r="G95" s="70">
        <v>19864</v>
      </c>
    </row>
    <row r="96" spans="1:7" s="59" customFormat="1" hidden="1" outlineLevel="3" x14ac:dyDescent="0.25">
      <c r="A96" s="60"/>
      <c r="B96" s="61"/>
      <c r="C96" s="62" t="s">
        <v>41</v>
      </c>
      <c r="D96" s="63"/>
      <c r="E96" s="64"/>
      <c r="F96" s="66">
        <v>2418</v>
      </c>
      <c r="G96" s="66">
        <v>9672</v>
      </c>
    </row>
    <row r="97" spans="1:7" s="59" customFormat="1" ht="24" hidden="1" outlineLevel="2" x14ac:dyDescent="0.25">
      <c r="A97" s="71" t="s">
        <v>145</v>
      </c>
      <c r="B97" s="72" t="s">
        <v>128</v>
      </c>
      <c r="C97" s="73" t="s">
        <v>129</v>
      </c>
      <c r="D97" s="72" t="s">
        <v>46</v>
      </c>
      <c r="E97" s="74">
        <v>3.5760000000000001</v>
      </c>
      <c r="F97" s="75">
        <v>5555</v>
      </c>
      <c r="G97" s="75">
        <v>19864.68</v>
      </c>
    </row>
    <row r="98" spans="1:7" s="59" customFormat="1" hidden="1" outlineLevel="3" x14ac:dyDescent="0.25">
      <c r="A98" s="60" t="s">
        <v>146</v>
      </c>
      <c r="B98" s="61"/>
      <c r="C98" s="67" t="s">
        <v>42</v>
      </c>
      <c r="D98" s="68"/>
      <c r="E98" s="69"/>
      <c r="F98" s="70">
        <v>300</v>
      </c>
      <c r="G98" s="70">
        <v>1200</v>
      </c>
    </row>
    <row r="99" spans="1:7" s="59" customFormat="1" hidden="1" outlineLevel="3" x14ac:dyDescent="0.25">
      <c r="A99" s="60"/>
      <c r="B99" s="61"/>
      <c r="C99" s="62" t="s">
        <v>43</v>
      </c>
      <c r="D99" s="63"/>
      <c r="E99" s="64"/>
      <c r="F99" s="66">
        <v>2</v>
      </c>
      <c r="G99" s="66">
        <v>8</v>
      </c>
    </row>
    <row r="100" spans="1:7" s="59" customFormat="1" hidden="1" outlineLevel="2" x14ac:dyDescent="0.25">
      <c r="A100" s="71" t="s">
        <v>147</v>
      </c>
      <c r="B100" s="72" t="s">
        <v>86</v>
      </c>
      <c r="C100" s="73" t="s">
        <v>87</v>
      </c>
      <c r="D100" s="72" t="s">
        <v>65</v>
      </c>
      <c r="E100" s="74">
        <v>3.0240000000000002E-3</v>
      </c>
      <c r="F100" s="75">
        <v>8728</v>
      </c>
      <c r="G100" s="75">
        <v>26.39</v>
      </c>
    </row>
    <row r="101" spans="1:7" s="59" customFormat="1" hidden="1" outlineLevel="2" x14ac:dyDescent="0.25">
      <c r="A101" s="76"/>
      <c r="B101" s="77"/>
      <c r="C101" s="78" t="s">
        <v>66</v>
      </c>
      <c r="D101" s="79" t="s">
        <v>46</v>
      </c>
      <c r="E101" s="80">
        <v>3.0240000000000002E-3</v>
      </c>
      <c r="F101" s="81">
        <v>2943</v>
      </c>
      <c r="G101" s="81">
        <v>8.9</v>
      </c>
    </row>
    <row r="102" spans="1:7" s="59" customFormat="1" hidden="1" outlineLevel="2" x14ac:dyDescent="0.25">
      <c r="A102" s="71" t="s">
        <v>148</v>
      </c>
      <c r="B102" s="72" t="s">
        <v>133</v>
      </c>
      <c r="C102" s="73" t="s">
        <v>134</v>
      </c>
      <c r="D102" s="72" t="s">
        <v>65</v>
      </c>
      <c r="E102" s="74">
        <v>1.2238560000000001</v>
      </c>
      <c r="F102" s="75">
        <v>629</v>
      </c>
      <c r="G102" s="75">
        <v>769.81</v>
      </c>
    </row>
    <row r="103" spans="1:7" s="59" customFormat="1" ht="24" hidden="1" outlineLevel="2" x14ac:dyDescent="0.25">
      <c r="A103" s="71" t="s">
        <v>149</v>
      </c>
      <c r="B103" s="72" t="s">
        <v>150</v>
      </c>
      <c r="C103" s="73" t="s">
        <v>151</v>
      </c>
      <c r="D103" s="72" t="s">
        <v>65</v>
      </c>
      <c r="E103" s="74">
        <v>1.0078560000000001</v>
      </c>
      <c r="F103" s="75">
        <v>400</v>
      </c>
      <c r="G103" s="75">
        <v>403.14</v>
      </c>
    </row>
    <row r="104" spans="1:7" s="59" customFormat="1" ht="22.5" collapsed="1" x14ac:dyDescent="0.25">
      <c r="A104" s="53" t="s">
        <v>152</v>
      </c>
      <c r="B104" s="54" t="s">
        <v>153</v>
      </c>
      <c r="C104" s="55" t="s">
        <v>154</v>
      </c>
      <c r="D104" s="56" t="s">
        <v>106</v>
      </c>
      <c r="E104" s="58">
        <v>2</v>
      </c>
      <c r="F104" s="58">
        <v>14812</v>
      </c>
      <c r="G104" s="58">
        <v>29624</v>
      </c>
    </row>
    <row r="105" spans="1:7" s="59" customFormat="1" ht="22.5" x14ac:dyDescent="0.25">
      <c r="A105" s="53" t="s">
        <v>155</v>
      </c>
      <c r="B105" s="54" t="s">
        <v>156</v>
      </c>
      <c r="C105" s="55" t="s">
        <v>157</v>
      </c>
      <c r="D105" s="56" t="s">
        <v>106</v>
      </c>
      <c r="E105" s="58">
        <v>1</v>
      </c>
      <c r="F105" s="58">
        <v>1358</v>
      </c>
      <c r="G105" s="58">
        <v>1358</v>
      </c>
    </row>
    <row r="106" spans="1:7" s="59" customFormat="1" ht="22.5" x14ac:dyDescent="0.25">
      <c r="A106" s="53" t="s">
        <v>158</v>
      </c>
      <c r="B106" s="54" t="s">
        <v>159</v>
      </c>
      <c r="C106" s="55" t="s">
        <v>160</v>
      </c>
      <c r="D106" s="56" t="s">
        <v>106</v>
      </c>
      <c r="E106" s="58">
        <v>7</v>
      </c>
      <c r="F106" s="58">
        <v>175</v>
      </c>
      <c r="G106" s="58">
        <v>1225</v>
      </c>
    </row>
    <row r="107" spans="1:7" s="59" customFormat="1" ht="22.5" x14ac:dyDescent="0.25">
      <c r="A107" s="53" t="s">
        <v>161</v>
      </c>
      <c r="B107" s="54" t="s">
        <v>162</v>
      </c>
      <c r="C107" s="55" t="s">
        <v>163</v>
      </c>
      <c r="D107" s="56" t="s">
        <v>106</v>
      </c>
      <c r="E107" s="58">
        <v>1</v>
      </c>
      <c r="F107" s="58">
        <v>126</v>
      </c>
      <c r="G107" s="58">
        <v>126</v>
      </c>
    </row>
    <row r="108" spans="1:7" s="59" customFormat="1" ht="22.5" x14ac:dyDescent="0.25">
      <c r="A108" s="53" t="s">
        <v>164</v>
      </c>
      <c r="B108" s="54" t="s">
        <v>165</v>
      </c>
      <c r="C108" s="55" t="s">
        <v>166</v>
      </c>
      <c r="D108" s="56" t="s">
        <v>106</v>
      </c>
      <c r="E108" s="58">
        <v>1</v>
      </c>
      <c r="F108" s="58">
        <v>5193</v>
      </c>
      <c r="G108" s="58">
        <v>5193</v>
      </c>
    </row>
    <row r="109" spans="1:7" s="59" customFormat="1" ht="22.5" x14ac:dyDescent="0.25">
      <c r="A109" s="53" t="s">
        <v>167</v>
      </c>
      <c r="B109" s="54" t="s">
        <v>168</v>
      </c>
      <c r="C109" s="55" t="s">
        <v>169</v>
      </c>
      <c r="D109" s="56" t="s">
        <v>98</v>
      </c>
      <c r="E109" s="57">
        <v>2.9609999999999999</v>
      </c>
      <c r="F109" s="58">
        <v>708</v>
      </c>
      <c r="G109" s="58">
        <v>2096</v>
      </c>
    </row>
    <row r="110" spans="1:7" s="59" customFormat="1" ht="22.5" x14ac:dyDescent="0.25">
      <c r="A110" s="53" t="s">
        <v>170</v>
      </c>
      <c r="B110" s="54" t="s">
        <v>171</v>
      </c>
      <c r="C110" s="55" t="s">
        <v>172</v>
      </c>
      <c r="D110" s="56" t="s">
        <v>122</v>
      </c>
      <c r="E110" s="57">
        <v>9.8699999999999992</v>
      </c>
      <c r="F110" s="58">
        <v>2547</v>
      </c>
      <c r="G110" s="58">
        <v>25139</v>
      </c>
    </row>
    <row r="111" spans="1:7" s="59" customFormat="1" hidden="1" outlineLevel="3" x14ac:dyDescent="0.25">
      <c r="A111" s="60"/>
      <c r="B111" s="61"/>
      <c r="C111" s="62" t="s">
        <v>38</v>
      </c>
      <c r="D111" s="63"/>
      <c r="E111" s="64"/>
      <c r="F111" s="65"/>
      <c r="G111" s="66"/>
    </row>
    <row r="112" spans="1:7" s="59" customFormat="1" hidden="1" outlineLevel="3" x14ac:dyDescent="0.25">
      <c r="A112" s="60" t="s">
        <v>173</v>
      </c>
      <c r="B112" s="61"/>
      <c r="C112" s="67" t="s">
        <v>39</v>
      </c>
      <c r="D112" s="68"/>
      <c r="E112" s="69"/>
      <c r="F112" s="70">
        <v>1712</v>
      </c>
      <c r="G112" s="70">
        <v>16897</v>
      </c>
    </row>
    <row r="113" spans="1:7" s="59" customFormat="1" hidden="1" outlineLevel="3" x14ac:dyDescent="0.25">
      <c r="A113" s="60"/>
      <c r="B113" s="61"/>
      <c r="C113" s="62" t="s">
        <v>41</v>
      </c>
      <c r="D113" s="63"/>
      <c r="E113" s="64"/>
      <c r="F113" s="66">
        <v>941</v>
      </c>
      <c r="G113" s="66">
        <v>9288</v>
      </c>
    </row>
    <row r="114" spans="1:7" s="59" customFormat="1" ht="24" hidden="1" outlineLevel="2" x14ac:dyDescent="0.25">
      <c r="A114" s="71" t="s">
        <v>174</v>
      </c>
      <c r="B114" s="72" t="s">
        <v>175</v>
      </c>
      <c r="C114" s="73" t="s">
        <v>176</v>
      </c>
      <c r="D114" s="72" t="s">
        <v>46</v>
      </c>
      <c r="E114" s="74">
        <v>2.9294159999999998</v>
      </c>
      <c r="F114" s="75">
        <v>5768</v>
      </c>
      <c r="G114" s="75">
        <v>16896.87</v>
      </c>
    </row>
    <row r="115" spans="1:7" s="59" customFormat="1" hidden="1" outlineLevel="3" x14ac:dyDescent="0.25">
      <c r="A115" s="60" t="s">
        <v>177</v>
      </c>
      <c r="B115" s="61"/>
      <c r="C115" s="67" t="s">
        <v>42</v>
      </c>
      <c r="D115" s="68"/>
      <c r="E115" s="69"/>
      <c r="F115" s="70">
        <v>835</v>
      </c>
      <c r="G115" s="70">
        <v>8242</v>
      </c>
    </row>
    <row r="116" spans="1:7" s="59" customFormat="1" hidden="1" outlineLevel="3" x14ac:dyDescent="0.25">
      <c r="A116" s="60"/>
      <c r="B116" s="61"/>
      <c r="C116" s="62" t="s">
        <v>43</v>
      </c>
      <c r="D116" s="63"/>
      <c r="E116" s="64"/>
      <c r="F116" s="66">
        <v>278</v>
      </c>
      <c r="G116" s="66">
        <v>2744</v>
      </c>
    </row>
    <row r="117" spans="1:7" s="59" customFormat="1" ht="25.5" hidden="1" outlineLevel="2" x14ac:dyDescent="0.25">
      <c r="A117" s="71" t="s">
        <v>178</v>
      </c>
      <c r="B117" s="72" t="s">
        <v>179</v>
      </c>
      <c r="C117" s="73" t="s">
        <v>180</v>
      </c>
      <c r="D117" s="72" t="s">
        <v>65</v>
      </c>
      <c r="E117" s="74">
        <v>0.93218199999999996</v>
      </c>
      <c r="F117" s="75">
        <v>8842</v>
      </c>
      <c r="G117" s="75">
        <v>8242.35</v>
      </c>
    </row>
    <row r="118" spans="1:7" s="59" customFormat="1" hidden="1" outlineLevel="2" x14ac:dyDescent="0.25">
      <c r="A118" s="76"/>
      <c r="B118" s="77"/>
      <c r="C118" s="78" t="s">
        <v>66</v>
      </c>
      <c r="D118" s="79" t="s">
        <v>46</v>
      </c>
      <c r="E118" s="80">
        <v>0.93218199999999996</v>
      </c>
      <c r="F118" s="81">
        <v>2943</v>
      </c>
      <c r="G118" s="81">
        <v>2743.41</v>
      </c>
    </row>
    <row r="119" spans="1:7" s="1" customFormat="1" collapsed="1" x14ac:dyDescent="0.25">
      <c r="A119" s="50"/>
      <c r="B119" s="51"/>
      <c r="C119" s="230" t="s">
        <v>181</v>
      </c>
      <c r="D119" s="230"/>
      <c r="E119" s="51"/>
      <c r="F119" s="51"/>
      <c r="G119" s="52"/>
    </row>
    <row r="120" spans="1:7" s="59" customFormat="1" ht="38.25" x14ac:dyDescent="0.25">
      <c r="A120" s="53" t="s">
        <v>182</v>
      </c>
      <c r="B120" s="54" t="s">
        <v>54</v>
      </c>
      <c r="C120" s="55" t="s">
        <v>55</v>
      </c>
      <c r="D120" s="56" t="s">
        <v>56</v>
      </c>
      <c r="E120" s="57">
        <v>14.3</v>
      </c>
      <c r="F120" s="58">
        <v>4454</v>
      </c>
      <c r="G120" s="58">
        <v>63692</v>
      </c>
    </row>
    <row r="121" spans="1:7" s="59" customFormat="1" hidden="1" outlineLevel="3" x14ac:dyDescent="0.25">
      <c r="A121" s="60"/>
      <c r="B121" s="61"/>
      <c r="C121" s="62" t="s">
        <v>38</v>
      </c>
      <c r="D121" s="63"/>
      <c r="E121" s="64"/>
      <c r="F121" s="65"/>
      <c r="G121" s="66"/>
    </row>
    <row r="122" spans="1:7" s="59" customFormat="1" hidden="1" outlineLevel="3" x14ac:dyDescent="0.25">
      <c r="A122" s="60" t="s">
        <v>183</v>
      </c>
      <c r="B122" s="61"/>
      <c r="C122" s="67" t="s">
        <v>39</v>
      </c>
      <c r="D122" s="68"/>
      <c r="E122" s="69"/>
      <c r="F122" s="70">
        <v>4432</v>
      </c>
      <c r="G122" s="70">
        <v>63378</v>
      </c>
    </row>
    <row r="123" spans="1:7" s="59" customFormat="1" hidden="1" outlineLevel="3" x14ac:dyDescent="0.25">
      <c r="A123" s="60"/>
      <c r="B123" s="61"/>
      <c r="C123" s="62" t="s">
        <v>41</v>
      </c>
      <c r="D123" s="63"/>
      <c r="E123" s="64"/>
      <c r="F123" s="66">
        <v>2187</v>
      </c>
      <c r="G123" s="66">
        <v>31274</v>
      </c>
    </row>
    <row r="124" spans="1:7" s="59" customFormat="1" ht="24" hidden="1" outlineLevel="2" x14ac:dyDescent="0.25">
      <c r="A124" s="71" t="s">
        <v>184</v>
      </c>
      <c r="B124" s="72" t="s">
        <v>59</v>
      </c>
      <c r="C124" s="73" t="s">
        <v>60</v>
      </c>
      <c r="D124" s="72" t="s">
        <v>46</v>
      </c>
      <c r="E124" s="74">
        <v>12.930059999999999</v>
      </c>
      <c r="F124" s="75">
        <v>4901</v>
      </c>
      <c r="G124" s="75">
        <v>63370.22</v>
      </c>
    </row>
    <row r="125" spans="1:7" s="59" customFormat="1" hidden="1" outlineLevel="3" x14ac:dyDescent="0.25">
      <c r="A125" s="60" t="s">
        <v>185</v>
      </c>
      <c r="B125" s="61"/>
      <c r="C125" s="67" t="s">
        <v>42</v>
      </c>
      <c r="D125" s="68"/>
      <c r="E125" s="69"/>
      <c r="F125" s="70">
        <v>22</v>
      </c>
      <c r="G125" s="70">
        <v>314</v>
      </c>
    </row>
    <row r="126" spans="1:7" s="59" customFormat="1" hidden="1" outlineLevel="3" x14ac:dyDescent="0.25">
      <c r="A126" s="60"/>
      <c r="B126" s="61"/>
      <c r="C126" s="62" t="s">
        <v>43</v>
      </c>
      <c r="D126" s="63"/>
      <c r="E126" s="64"/>
      <c r="F126" s="66">
        <v>8</v>
      </c>
      <c r="G126" s="66">
        <v>114</v>
      </c>
    </row>
    <row r="127" spans="1:7" s="59" customFormat="1" hidden="1" outlineLevel="2" x14ac:dyDescent="0.25">
      <c r="A127" s="71" t="s">
        <v>186</v>
      </c>
      <c r="B127" s="72" t="s">
        <v>63</v>
      </c>
      <c r="C127" s="73" t="s">
        <v>64</v>
      </c>
      <c r="D127" s="72" t="s">
        <v>65</v>
      </c>
      <c r="E127" s="74">
        <v>4.8505600000000003E-2</v>
      </c>
      <c r="F127" s="75">
        <v>6535</v>
      </c>
      <c r="G127" s="75">
        <v>316.98</v>
      </c>
    </row>
    <row r="128" spans="1:7" s="59" customFormat="1" hidden="1" outlineLevel="2" x14ac:dyDescent="0.25">
      <c r="A128" s="76"/>
      <c r="B128" s="77"/>
      <c r="C128" s="78" t="s">
        <v>66</v>
      </c>
      <c r="D128" s="79" t="s">
        <v>46</v>
      </c>
      <c r="E128" s="80">
        <v>4.8505600000000003E-2</v>
      </c>
      <c r="F128" s="81">
        <v>2464</v>
      </c>
      <c r="G128" s="81">
        <v>119.52</v>
      </c>
    </row>
    <row r="129" spans="1:7" s="59" customFormat="1" ht="25.5" collapsed="1" x14ac:dyDescent="0.25">
      <c r="A129" s="53" t="s">
        <v>187</v>
      </c>
      <c r="B129" s="54" t="s">
        <v>68</v>
      </c>
      <c r="C129" s="55" t="s">
        <v>69</v>
      </c>
      <c r="D129" s="56" t="s">
        <v>70</v>
      </c>
      <c r="E129" s="57">
        <v>14.3</v>
      </c>
      <c r="F129" s="58">
        <v>8565</v>
      </c>
      <c r="G129" s="58">
        <v>122480</v>
      </c>
    </row>
    <row r="130" spans="1:7" s="59" customFormat="1" hidden="1" outlineLevel="3" x14ac:dyDescent="0.25">
      <c r="A130" s="60"/>
      <c r="B130" s="61"/>
      <c r="C130" s="62" t="s">
        <v>38</v>
      </c>
      <c r="D130" s="63"/>
      <c r="E130" s="64"/>
      <c r="F130" s="65"/>
      <c r="G130" s="66"/>
    </row>
    <row r="131" spans="1:7" s="59" customFormat="1" hidden="1" outlineLevel="3" x14ac:dyDescent="0.25">
      <c r="A131" s="60" t="s">
        <v>188</v>
      </c>
      <c r="B131" s="61"/>
      <c r="C131" s="67" t="s">
        <v>39</v>
      </c>
      <c r="D131" s="68"/>
      <c r="E131" s="69"/>
      <c r="F131" s="70">
        <v>1932</v>
      </c>
      <c r="G131" s="70">
        <v>27628</v>
      </c>
    </row>
    <row r="132" spans="1:7" s="59" customFormat="1" hidden="1" outlineLevel="3" x14ac:dyDescent="0.25">
      <c r="A132" s="60"/>
      <c r="B132" s="61"/>
      <c r="C132" s="62" t="s">
        <v>41</v>
      </c>
      <c r="D132" s="63"/>
      <c r="E132" s="64"/>
      <c r="F132" s="66">
        <v>940</v>
      </c>
      <c r="G132" s="66">
        <v>13442</v>
      </c>
    </row>
    <row r="133" spans="1:7" s="59" customFormat="1" ht="24" hidden="1" outlineLevel="2" x14ac:dyDescent="0.25">
      <c r="A133" s="71" t="s">
        <v>189</v>
      </c>
      <c r="B133" s="72" t="s">
        <v>73</v>
      </c>
      <c r="C133" s="73" t="s">
        <v>74</v>
      </c>
      <c r="D133" s="72" t="s">
        <v>46</v>
      </c>
      <c r="E133" s="74">
        <v>5.3539199999999996</v>
      </c>
      <c r="F133" s="75">
        <v>5159</v>
      </c>
      <c r="G133" s="75">
        <v>27620.87</v>
      </c>
    </row>
    <row r="134" spans="1:7" s="59" customFormat="1" hidden="1" outlineLevel="3" x14ac:dyDescent="0.25">
      <c r="A134" s="60" t="s">
        <v>190</v>
      </c>
      <c r="B134" s="61"/>
      <c r="C134" s="67" t="s">
        <v>42</v>
      </c>
      <c r="D134" s="68"/>
      <c r="E134" s="69"/>
      <c r="F134" s="70">
        <v>32</v>
      </c>
      <c r="G134" s="70">
        <v>458</v>
      </c>
    </row>
    <row r="135" spans="1:7" s="59" customFormat="1" hidden="1" outlineLevel="3" x14ac:dyDescent="0.25">
      <c r="A135" s="60"/>
      <c r="B135" s="61"/>
      <c r="C135" s="62" t="s">
        <v>43</v>
      </c>
      <c r="D135" s="63"/>
      <c r="E135" s="64"/>
      <c r="F135" s="66">
        <v>5</v>
      </c>
      <c r="G135" s="66">
        <v>72</v>
      </c>
    </row>
    <row r="136" spans="1:7" s="59" customFormat="1" hidden="1" outlineLevel="2" x14ac:dyDescent="0.25">
      <c r="A136" s="71" t="s">
        <v>191</v>
      </c>
      <c r="B136" s="72" t="s">
        <v>77</v>
      </c>
      <c r="C136" s="73" t="s">
        <v>78</v>
      </c>
      <c r="D136" s="72" t="s">
        <v>65</v>
      </c>
      <c r="E136" s="74">
        <v>8.7744799999999998E-2</v>
      </c>
      <c r="F136" s="75">
        <v>39</v>
      </c>
      <c r="G136" s="75">
        <v>3.42</v>
      </c>
    </row>
    <row r="137" spans="1:7" s="59" customFormat="1" hidden="1" outlineLevel="2" x14ac:dyDescent="0.25">
      <c r="A137" s="71" t="s">
        <v>192</v>
      </c>
      <c r="B137" s="72" t="s">
        <v>80</v>
      </c>
      <c r="C137" s="73" t="s">
        <v>81</v>
      </c>
      <c r="D137" s="72" t="s">
        <v>65</v>
      </c>
      <c r="E137" s="74">
        <v>0.20523359999999999</v>
      </c>
      <c r="F137" s="75">
        <v>23</v>
      </c>
      <c r="G137" s="75">
        <v>4.72</v>
      </c>
    </row>
    <row r="138" spans="1:7" s="59" customFormat="1" hidden="1" outlineLevel="2" x14ac:dyDescent="0.25">
      <c r="A138" s="71" t="s">
        <v>193</v>
      </c>
      <c r="B138" s="72" t="s">
        <v>83</v>
      </c>
      <c r="C138" s="73" t="s">
        <v>84</v>
      </c>
      <c r="D138" s="72" t="s">
        <v>65</v>
      </c>
      <c r="E138" s="74">
        <v>1.04104E-2</v>
      </c>
      <c r="F138" s="75">
        <v>13506</v>
      </c>
      <c r="G138" s="75">
        <v>140.6</v>
      </c>
    </row>
    <row r="139" spans="1:7" s="59" customFormat="1" hidden="1" outlineLevel="2" x14ac:dyDescent="0.25">
      <c r="A139" s="76"/>
      <c r="B139" s="77"/>
      <c r="C139" s="78" t="s">
        <v>66</v>
      </c>
      <c r="D139" s="79" t="s">
        <v>46</v>
      </c>
      <c r="E139" s="80">
        <v>1.04104E-2</v>
      </c>
      <c r="F139" s="81">
        <v>4205</v>
      </c>
      <c r="G139" s="81">
        <v>43.78</v>
      </c>
    </row>
    <row r="140" spans="1:7" s="59" customFormat="1" hidden="1" outlineLevel="2" x14ac:dyDescent="0.25">
      <c r="A140" s="71" t="s">
        <v>194</v>
      </c>
      <c r="B140" s="72" t="s">
        <v>86</v>
      </c>
      <c r="C140" s="73" t="s">
        <v>87</v>
      </c>
      <c r="D140" s="72" t="s">
        <v>65</v>
      </c>
      <c r="E140" s="74">
        <v>1.04104E-2</v>
      </c>
      <c r="F140" s="75">
        <v>8728</v>
      </c>
      <c r="G140" s="75">
        <v>90.86</v>
      </c>
    </row>
    <row r="141" spans="1:7" s="59" customFormat="1" hidden="1" outlineLevel="2" x14ac:dyDescent="0.25">
      <c r="A141" s="76"/>
      <c r="B141" s="77"/>
      <c r="C141" s="78" t="s">
        <v>66</v>
      </c>
      <c r="D141" s="79" t="s">
        <v>46</v>
      </c>
      <c r="E141" s="80">
        <v>1.04104E-2</v>
      </c>
      <c r="F141" s="81">
        <v>2943</v>
      </c>
      <c r="G141" s="81">
        <v>30.64</v>
      </c>
    </row>
    <row r="142" spans="1:7" s="59" customFormat="1" hidden="1" outlineLevel="2" x14ac:dyDescent="0.25">
      <c r="A142" s="71" t="s">
        <v>195</v>
      </c>
      <c r="B142" s="72" t="s">
        <v>89</v>
      </c>
      <c r="C142" s="73" t="s">
        <v>90</v>
      </c>
      <c r="D142" s="72" t="s">
        <v>65</v>
      </c>
      <c r="E142" s="74">
        <v>0.53093040000000002</v>
      </c>
      <c r="F142" s="75">
        <v>22</v>
      </c>
      <c r="G142" s="75">
        <v>11.68</v>
      </c>
    </row>
    <row r="143" spans="1:7" s="59" customFormat="1" hidden="1" outlineLevel="2" x14ac:dyDescent="0.25">
      <c r="A143" s="71" t="s">
        <v>196</v>
      </c>
      <c r="B143" s="72" t="s">
        <v>92</v>
      </c>
      <c r="C143" s="73" t="s">
        <v>93</v>
      </c>
      <c r="D143" s="72" t="s">
        <v>65</v>
      </c>
      <c r="E143" s="74">
        <v>2.3572120000000001</v>
      </c>
      <c r="F143" s="75">
        <v>92</v>
      </c>
      <c r="G143" s="75">
        <v>216.86</v>
      </c>
    </row>
    <row r="144" spans="1:7" s="59" customFormat="1" hidden="1" outlineLevel="3" x14ac:dyDescent="0.25">
      <c r="A144" s="60" t="s">
        <v>197</v>
      </c>
      <c r="B144" s="61"/>
      <c r="C144" s="67" t="s">
        <v>44</v>
      </c>
      <c r="D144" s="68"/>
      <c r="E144" s="69"/>
      <c r="F144" s="70">
        <v>233</v>
      </c>
      <c r="G144" s="70">
        <v>3332</v>
      </c>
    </row>
    <row r="145" spans="1:7" s="59" customFormat="1" ht="24" hidden="1" outlineLevel="2" x14ac:dyDescent="0.25">
      <c r="A145" s="71" t="s">
        <v>198</v>
      </c>
      <c r="B145" s="72" t="s">
        <v>96</v>
      </c>
      <c r="C145" s="73" t="s">
        <v>97</v>
      </c>
      <c r="D145" s="72" t="s">
        <v>98</v>
      </c>
      <c r="E145" s="74">
        <v>1.43E-2</v>
      </c>
      <c r="F145" s="75">
        <v>641</v>
      </c>
      <c r="G145" s="75">
        <v>9.17</v>
      </c>
    </row>
    <row r="146" spans="1:7" s="59" customFormat="1" hidden="1" outlineLevel="2" x14ac:dyDescent="0.25">
      <c r="A146" s="71" t="s">
        <v>199</v>
      </c>
      <c r="B146" s="72" t="s">
        <v>100</v>
      </c>
      <c r="C146" s="73" t="s">
        <v>101</v>
      </c>
      <c r="D146" s="72" t="s">
        <v>102</v>
      </c>
      <c r="E146" s="74">
        <v>7.1500000000000003E-5</v>
      </c>
      <c r="F146" s="75">
        <v>602024</v>
      </c>
      <c r="G146" s="75">
        <v>43.04</v>
      </c>
    </row>
    <row r="147" spans="1:7" s="59" customFormat="1" hidden="1" outlineLevel="2" x14ac:dyDescent="0.25">
      <c r="A147" s="71" t="s">
        <v>200</v>
      </c>
      <c r="B147" s="72" t="s">
        <v>104</v>
      </c>
      <c r="C147" s="73" t="s">
        <v>105</v>
      </c>
      <c r="D147" s="72" t="s">
        <v>106</v>
      </c>
      <c r="E147" s="74">
        <v>6.8497000000000003</v>
      </c>
      <c r="F147" s="75">
        <v>186</v>
      </c>
      <c r="G147" s="75">
        <v>1274.04</v>
      </c>
    </row>
    <row r="148" spans="1:7" s="59" customFormat="1" hidden="1" outlineLevel="2" x14ac:dyDescent="0.25">
      <c r="A148" s="71" t="s">
        <v>201</v>
      </c>
      <c r="B148" s="72" t="s">
        <v>108</v>
      </c>
      <c r="C148" s="73" t="s">
        <v>109</v>
      </c>
      <c r="D148" s="72" t="s">
        <v>106</v>
      </c>
      <c r="E148" s="74">
        <v>1.18404</v>
      </c>
      <c r="F148" s="75">
        <v>33</v>
      </c>
      <c r="G148" s="75">
        <v>39.07</v>
      </c>
    </row>
    <row r="149" spans="1:7" s="59" customFormat="1" hidden="1" outlineLevel="2" x14ac:dyDescent="0.25">
      <c r="A149" s="71" t="s">
        <v>202</v>
      </c>
      <c r="B149" s="72" t="s">
        <v>111</v>
      </c>
      <c r="C149" s="73" t="s">
        <v>112</v>
      </c>
      <c r="D149" s="72" t="s">
        <v>98</v>
      </c>
      <c r="E149" s="74">
        <v>1.4551700000000001E-2</v>
      </c>
      <c r="F149" s="75">
        <v>848</v>
      </c>
      <c r="G149" s="75">
        <v>12.34</v>
      </c>
    </row>
    <row r="150" spans="1:7" s="59" customFormat="1" hidden="1" outlineLevel="2" x14ac:dyDescent="0.25">
      <c r="A150" s="71" t="s">
        <v>203</v>
      </c>
      <c r="B150" s="72" t="s">
        <v>114</v>
      </c>
      <c r="C150" s="73" t="s">
        <v>115</v>
      </c>
      <c r="D150" s="72" t="s">
        <v>98</v>
      </c>
      <c r="E150" s="74">
        <v>1.4585999999999999</v>
      </c>
      <c r="F150" s="75">
        <v>1300</v>
      </c>
      <c r="G150" s="75">
        <v>1896.18</v>
      </c>
    </row>
    <row r="151" spans="1:7" s="59" customFormat="1" hidden="1" outlineLevel="2" x14ac:dyDescent="0.25">
      <c r="A151" s="71" t="s">
        <v>204</v>
      </c>
      <c r="B151" s="72" t="s">
        <v>117</v>
      </c>
      <c r="C151" s="73" t="s">
        <v>118</v>
      </c>
      <c r="D151" s="72" t="s">
        <v>98</v>
      </c>
      <c r="E151" s="74">
        <v>4.2900000000000001E-2</v>
      </c>
      <c r="F151" s="75">
        <v>1103</v>
      </c>
      <c r="G151" s="75">
        <v>47.32</v>
      </c>
    </row>
    <row r="152" spans="1:7" s="59" customFormat="1" ht="24" hidden="1" outlineLevel="2" x14ac:dyDescent="0.25">
      <c r="A152" s="82" t="s">
        <v>205</v>
      </c>
      <c r="B152" s="83" t="s">
        <v>120</v>
      </c>
      <c r="C152" s="84" t="s">
        <v>121</v>
      </c>
      <c r="D152" s="83" t="s">
        <v>122</v>
      </c>
      <c r="E152" s="85">
        <v>14.242800000000001</v>
      </c>
      <c r="F152" s="86">
        <v>6394</v>
      </c>
      <c r="G152" s="86">
        <v>91068.46</v>
      </c>
    </row>
    <row r="153" spans="1:7" s="59" customFormat="1" ht="32.25" collapsed="1" x14ac:dyDescent="0.25">
      <c r="A153" s="53" t="s">
        <v>206</v>
      </c>
      <c r="B153" s="54" t="s">
        <v>142</v>
      </c>
      <c r="C153" s="55" t="s">
        <v>143</v>
      </c>
      <c r="D153" s="56" t="s">
        <v>106</v>
      </c>
      <c r="E153" s="58">
        <v>16</v>
      </c>
      <c r="F153" s="58">
        <v>5266</v>
      </c>
      <c r="G153" s="58">
        <v>84256</v>
      </c>
    </row>
    <row r="154" spans="1:7" s="59" customFormat="1" hidden="1" outlineLevel="3" x14ac:dyDescent="0.25">
      <c r="A154" s="60"/>
      <c r="B154" s="61"/>
      <c r="C154" s="62" t="s">
        <v>38</v>
      </c>
      <c r="D154" s="63"/>
      <c r="E154" s="64"/>
      <c r="F154" s="65"/>
      <c r="G154" s="66"/>
    </row>
    <row r="155" spans="1:7" s="59" customFormat="1" hidden="1" outlineLevel="3" x14ac:dyDescent="0.25">
      <c r="A155" s="60" t="s">
        <v>207</v>
      </c>
      <c r="B155" s="61"/>
      <c r="C155" s="67" t="s">
        <v>39</v>
      </c>
      <c r="D155" s="68"/>
      <c r="E155" s="69"/>
      <c r="F155" s="70">
        <v>4966</v>
      </c>
      <c r="G155" s="70">
        <v>79456</v>
      </c>
    </row>
    <row r="156" spans="1:7" s="59" customFormat="1" hidden="1" outlineLevel="3" x14ac:dyDescent="0.25">
      <c r="A156" s="60"/>
      <c r="B156" s="61"/>
      <c r="C156" s="62" t="s">
        <v>41</v>
      </c>
      <c r="D156" s="63"/>
      <c r="E156" s="64"/>
      <c r="F156" s="66">
        <v>2418</v>
      </c>
      <c r="G156" s="66">
        <v>38688</v>
      </c>
    </row>
    <row r="157" spans="1:7" s="59" customFormat="1" ht="24" hidden="1" outlineLevel="2" x14ac:dyDescent="0.25">
      <c r="A157" s="71" t="s">
        <v>208</v>
      </c>
      <c r="B157" s="72" t="s">
        <v>128</v>
      </c>
      <c r="C157" s="73" t="s">
        <v>129</v>
      </c>
      <c r="D157" s="72" t="s">
        <v>46</v>
      </c>
      <c r="E157" s="74">
        <v>14.304</v>
      </c>
      <c r="F157" s="75">
        <v>5555</v>
      </c>
      <c r="G157" s="75">
        <v>79458.720000000001</v>
      </c>
    </row>
    <row r="158" spans="1:7" s="59" customFormat="1" hidden="1" outlineLevel="3" x14ac:dyDescent="0.25">
      <c r="A158" s="60" t="s">
        <v>209</v>
      </c>
      <c r="B158" s="61"/>
      <c r="C158" s="67" t="s">
        <v>42</v>
      </c>
      <c r="D158" s="68"/>
      <c r="E158" s="69"/>
      <c r="F158" s="70">
        <v>300</v>
      </c>
      <c r="G158" s="70">
        <v>4800</v>
      </c>
    </row>
    <row r="159" spans="1:7" s="59" customFormat="1" hidden="1" outlineLevel="3" x14ac:dyDescent="0.25">
      <c r="A159" s="60"/>
      <c r="B159" s="61"/>
      <c r="C159" s="62" t="s">
        <v>43</v>
      </c>
      <c r="D159" s="63"/>
      <c r="E159" s="64"/>
      <c r="F159" s="66">
        <v>2</v>
      </c>
      <c r="G159" s="66">
        <v>32</v>
      </c>
    </row>
    <row r="160" spans="1:7" s="59" customFormat="1" hidden="1" outlineLevel="2" x14ac:dyDescent="0.25">
      <c r="A160" s="71" t="s">
        <v>210</v>
      </c>
      <c r="B160" s="72" t="s">
        <v>86</v>
      </c>
      <c r="C160" s="73" t="s">
        <v>87</v>
      </c>
      <c r="D160" s="72" t="s">
        <v>65</v>
      </c>
      <c r="E160" s="74">
        <v>1.2096000000000001E-2</v>
      </c>
      <c r="F160" s="75">
        <v>8728</v>
      </c>
      <c r="G160" s="75">
        <v>105.57</v>
      </c>
    </row>
    <row r="161" spans="1:7" s="59" customFormat="1" hidden="1" outlineLevel="2" x14ac:dyDescent="0.25">
      <c r="A161" s="76"/>
      <c r="B161" s="77"/>
      <c r="C161" s="78" t="s">
        <v>66</v>
      </c>
      <c r="D161" s="79" t="s">
        <v>46</v>
      </c>
      <c r="E161" s="80">
        <v>1.2096000000000001E-2</v>
      </c>
      <c r="F161" s="81">
        <v>2943</v>
      </c>
      <c r="G161" s="81">
        <v>35.6</v>
      </c>
    </row>
    <row r="162" spans="1:7" s="59" customFormat="1" hidden="1" outlineLevel="2" x14ac:dyDescent="0.25">
      <c r="A162" s="71" t="s">
        <v>211</v>
      </c>
      <c r="B162" s="72" t="s">
        <v>133</v>
      </c>
      <c r="C162" s="73" t="s">
        <v>134</v>
      </c>
      <c r="D162" s="72" t="s">
        <v>65</v>
      </c>
      <c r="E162" s="74">
        <v>4.8954240000000002</v>
      </c>
      <c r="F162" s="75">
        <v>629</v>
      </c>
      <c r="G162" s="75">
        <v>3079.22</v>
      </c>
    </row>
    <row r="163" spans="1:7" s="59" customFormat="1" ht="24" hidden="1" outlineLevel="2" x14ac:dyDescent="0.25">
      <c r="A163" s="71" t="s">
        <v>212</v>
      </c>
      <c r="B163" s="72" t="s">
        <v>150</v>
      </c>
      <c r="C163" s="73" t="s">
        <v>151</v>
      </c>
      <c r="D163" s="72" t="s">
        <v>65</v>
      </c>
      <c r="E163" s="74">
        <v>4.0314240000000003</v>
      </c>
      <c r="F163" s="75">
        <v>400</v>
      </c>
      <c r="G163" s="75">
        <v>1612.57</v>
      </c>
    </row>
    <row r="164" spans="1:7" s="59" customFormat="1" ht="22.5" collapsed="1" x14ac:dyDescent="0.25">
      <c r="A164" s="53" t="s">
        <v>213</v>
      </c>
      <c r="B164" s="54" t="s">
        <v>153</v>
      </c>
      <c r="C164" s="55" t="s">
        <v>154</v>
      </c>
      <c r="D164" s="56" t="s">
        <v>106</v>
      </c>
      <c r="E164" s="58">
        <v>2</v>
      </c>
      <c r="F164" s="58">
        <v>14812</v>
      </c>
      <c r="G164" s="58">
        <v>29624</v>
      </c>
    </row>
    <row r="165" spans="1:7" s="59" customFormat="1" ht="22.5" x14ac:dyDescent="0.25">
      <c r="A165" s="53" t="s">
        <v>214</v>
      </c>
      <c r="B165" s="54" t="s">
        <v>156</v>
      </c>
      <c r="C165" s="55" t="s">
        <v>157</v>
      </c>
      <c r="D165" s="56" t="s">
        <v>106</v>
      </c>
      <c r="E165" s="58">
        <v>13</v>
      </c>
      <c r="F165" s="58">
        <v>1358</v>
      </c>
      <c r="G165" s="58">
        <v>17654</v>
      </c>
    </row>
    <row r="166" spans="1:7" s="59" customFormat="1" ht="22.5" x14ac:dyDescent="0.25">
      <c r="A166" s="53" t="s">
        <v>215</v>
      </c>
      <c r="B166" s="54" t="s">
        <v>165</v>
      </c>
      <c r="C166" s="55" t="s">
        <v>166</v>
      </c>
      <c r="D166" s="56" t="s">
        <v>106</v>
      </c>
      <c r="E166" s="58">
        <v>1</v>
      </c>
      <c r="F166" s="58">
        <v>5193</v>
      </c>
      <c r="G166" s="58">
        <v>5193</v>
      </c>
    </row>
    <row r="167" spans="1:7" s="59" customFormat="1" ht="22.5" x14ac:dyDescent="0.25">
      <c r="A167" s="53" t="s">
        <v>216</v>
      </c>
      <c r="B167" s="54" t="s">
        <v>168</v>
      </c>
      <c r="C167" s="55" t="s">
        <v>169</v>
      </c>
      <c r="D167" s="56" t="s">
        <v>98</v>
      </c>
      <c r="E167" s="57">
        <v>4.29</v>
      </c>
      <c r="F167" s="58">
        <v>708</v>
      </c>
      <c r="G167" s="58">
        <v>3037</v>
      </c>
    </row>
    <row r="168" spans="1:7" s="59" customFormat="1" ht="22.5" x14ac:dyDescent="0.25">
      <c r="A168" s="53" t="s">
        <v>217</v>
      </c>
      <c r="B168" s="54" t="s">
        <v>171</v>
      </c>
      <c r="C168" s="55" t="s">
        <v>172</v>
      </c>
      <c r="D168" s="56" t="s">
        <v>122</v>
      </c>
      <c r="E168" s="57">
        <v>14.3</v>
      </c>
      <c r="F168" s="58">
        <v>2547</v>
      </c>
      <c r="G168" s="58">
        <v>36422</v>
      </c>
    </row>
    <row r="169" spans="1:7" s="59" customFormat="1" hidden="1" outlineLevel="3" x14ac:dyDescent="0.25">
      <c r="A169" s="60"/>
      <c r="B169" s="61"/>
      <c r="C169" s="62" t="s">
        <v>38</v>
      </c>
      <c r="D169" s="63"/>
      <c r="E169" s="64"/>
      <c r="F169" s="65"/>
      <c r="G169" s="66"/>
    </row>
    <row r="170" spans="1:7" s="59" customFormat="1" hidden="1" outlineLevel="3" x14ac:dyDescent="0.25">
      <c r="A170" s="60" t="s">
        <v>218</v>
      </c>
      <c r="B170" s="61"/>
      <c r="C170" s="67" t="s">
        <v>39</v>
      </c>
      <c r="D170" s="68"/>
      <c r="E170" s="69"/>
      <c r="F170" s="70">
        <v>1712</v>
      </c>
      <c r="G170" s="70">
        <v>24482</v>
      </c>
    </row>
    <row r="171" spans="1:7" s="59" customFormat="1" hidden="1" outlineLevel="3" x14ac:dyDescent="0.25">
      <c r="A171" s="60"/>
      <c r="B171" s="61"/>
      <c r="C171" s="62" t="s">
        <v>41</v>
      </c>
      <c r="D171" s="63"/>
      <c r="E171" s="64"/>
      <c r="F171" s="66">
        <v>941</v>
      </c>
      <c r="G171" s="66">
        <v>13456</v>
      </c>
    </row>
    <row r="172" spans="1:7" s="59" customFormat="1" ht="24" hidden="1" outlineLevel="2" x14ac:dyDescent="0.25">
      <c r="A172" s="71" t="s">
        <v>219</v>
      </c>
      <c r="B172" s="72" t="s">
        <v>175</v>
      </c>
      <c r="C172" s="73" t="s">
        <v>176</v>
      </c>
      <c r="D172" s="72" t="s">
        <v>46</v>
      </c>
      <c r="E172" s="74">
        <v>4.2442399999999996</v>
      </c>
      <c r="F172" s="75">
        <v>5768</v>
      </c>
      <c r="G172" s="75">
        <v>24480.78</v>
      </c>
    </row>
    <row r="173" spans="1:7" s="59" customFormat="1" hidden="1" outlineLevel="3" x14ac:dyDescent="0.25">
      <c r="A173" s="60" t="s">
        <v>220</v>
      </c>
      <c r="B173" s="61"/>
      <c r="C173" s="67" t="s">
        <v>42</v>
      </c>
      <c r="D173" s="68"/>
      <c r="E173" s="69"/>
      <c r="F173" s="70">
        <v>835</v>
      </c>
      <c r="G173" s="70">
        <v>11940</v>
      </c>
    </row>
    <row r="174" spans="1:7" s="59" customFormat="1" hidden="1" outlineLevel="3" x14ac:dyDescent="0.25">
      <c r="A174" s="60"/>
      <c r="B174" s="61"/>
      <c r="C174" s="62" t="s">
        <v>43</v>
      </c>
      <c r="D174" s="63"/>
      <c r="E174" s="64"/>
      <c r="F174" s="66">
        <v>278</v>
      </c>
      <c r="G174" s="66">
        <v>3975</v>
      </c>
    </row>
    <row r="175" spans="1:7" s="59" customFormat="1" ht="25.5" hidden="1" outlineLevel="2" x14ac:dyDescent="0.25">
      <c r="A175" s="71" t="s">
        <v>221</v>
      </c>
      <c r="B175" s="72" t="s">
        <v>179</v>
      </c>
      <c r="C175" s="73" t="s">
        <v>180</v>
      </c>
      <c r="D175" s="72" t="s">
        <v>65</v>
      </c>
      <c r="E175" s="74">
        <v>1.3505777999999999</v>
      </c>
      <c r="F175" s="75">
        <v>8842</v>
      </c>
      <c r="G175" s="75">
        <v>11941.81</v>
      </c>
    </row>
    <row r="176" spans="1:7" s="59" customFormat="1" hidden="1" outlineLevel="2" x14ac:dyDescent="0.25">
      <c r="A176" s="76"/>
      <c r="B176" s="77"/>
      <c r="C176" s="78" t="s">
        <v>66</v>
      </c>
      <c r="D176" s="79" t="s">
        <v>46</v>
      </c>
      <c r="E176" s="80">
        <v>1.3505777999999999</v>
      </c>
      <c r="F176" s="81">
        <v>2943</v>
      </c>
      <c r="G176" s="81">
        <v>3974.75</v>
      </c>
    </row>
    <row r="177" spans="1:7" s="1" customFormat="1" collapsed="1" x14ac:dyDescent="0.25">
      <c r="A177" s="50"/>
      <c r="B177" s="51"/>
      <c r="C177" s="230" t="s">
        <v>222</v>
      </c>
      <c r="D177" s="230"/>
      <c r="E177" s="51"/>
      <c r="F177" s="51"/>
      <c r="G177" s="52"/>
    </row>
    <row r="178" spans="1:7" s="59" customFormat="1" ht="25.5" x14ac:dyDescent="0.25">
      <c r="A178" s="53" t="s">
        <v>223</v>
      </c>
      <c r="B178" s="54" t="s">
        <v>224</v>
      </c>
      <c r="C178" s="55" t="s">
        <v>225</v>
      </c>
      <c r="D178" s="56" t="s">
        <v>226</v>
      </c>
      <c r="E178" s="58">
        <v>12</v>
      </c>
      <c r="F178" s="58">
        <v>1788</v>
      </c>
      <c r="G178" s="58">
        <v>21456</v>
      </c>
    </row>
    <row r="179" spans="1:7" s="59" customFormat="1" hidden="1" outlineLevel="3" x14ac:dyDescent="0.25">
      <c r="A179" s="60"/>
      <c r="B179" s="61"/>
      <c r="C179" s="62" t="s">
        <v>38</v>
      </c>
      <c r="D179" s="63"/>
      <c r="E179" s="64"/>
      <c r="F179" s="65"/>
      <c r="G179" s="66"/>
    </row>
    <row r="180" spans="1:7" s="59" customFormat="1" hidden="1" outlineLevel="3" x14ac:dyDescent="0.25">
      <c r="A180" s="60" t="s">
        <v>227</v>
      </c>
      <c r="B180" s="61"/>
      <c r="C180" s="67" t="s">
        <v>39</v>
      </c>
      <c r="D180" s="68"/>
      <c r="E180" s="69"/>
      <c r="F180" s="70">
        <v>1742</v>
      </c>
      <c r="G180" s="70">
        <v>20904</v>
      </c>
    </row>
    <row r="181" spans="1:7" s="59" customFormat="1" hidden="1" outlineLevel="3" x14ac:dyDescent="0.25">
      <c r="A181" s="60"/>
      <c r="B181" s="61"/>
      <c r="C181" s="62" t="s">
        <v>41</v>
      </c>
      <c r="D181" s="63"/>
      <c r="E181" s="64"/>
      <c r="F181" s="66">
        <v>860</v>
      </c>
      <c r="G181" s="66">
        <v>10320</v>
      </c>
    </row>
    <row r="182" spans="1:7" s="59" customFormat="1" ht="24" hidden="1" outlineLevel="2" x14ac:dyDescent="0.25">
      <c r="A182" s="71" t="s">
        <v>228</v>
      </c>
      <c r="B182" s="72" t="s">
        <v>229</v>
      </c>
      <c r="C182" s="73" t="s">
        <v>230</v>
      </c>
      <c r="D182" s="72" t="s">
        <v>46</v>
      </c>
      <c r="E182" s="74">
        <v>4.4088000000000003</v>
      </c>
      <c r="F182" s="75">
        <v>4741</v>
      </c>
      <c r="G182" s="75">
        <v>20902.12</v>
      </c>
    </row>
    <row r="183" spans="1:7" s="59" customFormat="1" hidden="1" outlineLevel="3" x14ac:dyDescent="0.25">
      <c r="A183" s="60" t="s">
        <v>231</v>
      </c>
      <c r="B183" s="61"/>
      <c r="C183" s="67" t="s">
        <v>42</v>
      </c>
      <c r="D183" s="68"/>
      <c r="E183" s="69"/>
      <c r="F183" s="70">
        <v>10</v>
      </c>
      <c r="G183" s="70">
        <v>120</v>
      </c>
    </row>
    <row r="184" spans="1:7" s="59" customFormat="1" hidden="1" outlineLevel="3" x14ac:dyDescent="0.25">
      <c r="A184" s="60"/>
      <c r="B184" s="61"/>
      <c r="C184" s="62" t="s">
        <v>43</v>
      </c>
      <c r="D184" s="63"/>
      <c r="E184" s="64"/>
      <c r="F184" s="66">
        <v>3</v>
      </c>
      <c r="G184" s="66">
        <v>36</v>
      </c>
    </row>
    <row r="185" spans="1:7" s="59" customFormat="1" hidden="1" outlineLevel="2" x14ac:dyDescent="0.25">
      <c r="A185" s="71" t="s">
        <v>232</v>
      </c>
      <c r="B185" s="72" t="s">
        <v>63</v>
      </c>
      <c r="C185" s="73" t="s">
        <v>64</v>
      </c>
      <c r="D185" s="72" t="s">
        <v>65</v>
      </c>
      <c r="E185" s="74">
        <v>1.272E-2</v>
      </c>
      <c r="F185" s="75">
        <v>6535</v>
      </c>
      <c r="G185" s="75">
        <v>83.13</v>
      </c>
    </row>
    <row r="186" spans="1:7" s="59" customFormat="1" hidden="1" outlineLevel="2" x14ac:dyDescent="0.25">
      <c r="A186" s="76"/>
      <c r="B186" s="77"/>
      <c r="C186" s="78" t="s">
        <v>66</v>
      </c>
      <c r="D186" s="79" t="s">
        <v>46</v>
      </c>
      <c r="E186" s="80">
        <v>1.272E-2</v>
      </c>
      <c r="F186" s="81">
        <v>2464</v>
      </c>
      <c r="G186" s="81">
        <v>31.34</v>
      </c>
    </row>
    <row r="187" spans="1:7" s="59" customFormat="1" hidden="1" outlineLevel="2" x14ac:dyDescent="0.25">
      <c r="A187" s="71" t="s">
        <v>233</v>
      </c>
      <c r="B187" s="72" t="s">
        <v>234</v>
      </c>
      <c r="C187" s="73" t="s">
        <v>235</v>
      </c>
      <c r="D187" s="72" t="s">
        <v>65</v>
      </c>
      <c r="E187" s="74">
        <v>0.41976000000000002</v>
      </c>
      <c r="F187" s="75">
        <v>96</v>
      </c>
      <c r="G187" s="75">
        <v>40.299999999999997</v>
      </c>
    </row>
    <row r="188" spans="1:7" s="59" customFormat="1" hidden="1" outlineLevel="3" x14ac:dyDescent="0.25">
      <c r="A188" s="60" t="s">
        <v>236</v>
      </c>
      <c r="B188" s="61"/>
      <c r="C188" s="67" t="s">
        <v>44</v>
      </c>
      <c r="D188" s="68"/>
      <c r="E188" s="69"/>
      <c r="F188" s="70">
        <v>36</v>
      </c>
      <c r="G188" s="70">
        <v>432</v>
      </c>
    </row>
    <row r="189" spans="1:7" s="59" customFormat="1" ht="13.5" hidden="1" outlineLevel="2" x14ac:dyDescent="0.25">
      <c r="A189" s="71" t="s">
        <v>237</v>
      </c>
      <c r="B189" s="72" t="s">
        <v>238</v>
      </c>
      <c r="C189" s="73" t="s">
        <v>239</v>
      </c>
      <c r="D189" s="72" t="s">
        <v>240</v>
      </c>
      <c r="E189" s="74">
        <v>5.16E-2</v>
      </c>
      <c r="F189" s="75">
        <v>5629</v>
      </c>
      <c r="G189" s="75">
        <v>290.45999999999998</v>
      </c>
    </row>
    <row r="190" spans="1:7" s="59" customFormat="1" ht="13.5" hidden="1" outlineLevel="2" x14ac:dyDescent="0.25">
      <c r="A190" s="71" t="s">
        <v>241</v>
      </c>
      <c r="B190" s="72" t="s">
        <v>242</v>
      </c>
      <c r="C190" s="73" t="s">
        <v>243</v>
      </c>
      <c r="D190" s="72" t="s">
        <v>240</v>
      </c>
      <c r="E190" s="74">
        <v>0.32879999999999998</v>
      </c>
      <c r="F190" s="75">
        <v>445</v>
      </c>
      <c r="G190" s="75">
        <v>146.32</v>
      </c>
    </row>
    <row r="191" spans="1:7" s="59" customFormat="1" ht="25.5" collapsed="1" x14ac:dyDescent="0.25">
      <c r="A191" s="53" t="s">
        <v>244</v>
      </c>
      <c r="B191" s="54" t="s">
        <v>245</v>
      </c>
      <c r="C191" s="55" t="s">
        <v>246</v>
      </c>
      <c r="D191" s="56" t="s">
        <v>122</v>
      </c>
      <c r="E191" s="58">
        <v>12</v>
      </c>
      <c r="F191" s="58">
        <v>3138</v>
      </c>
      <c r="G191" s="58">
        <v>37656</v>
      </c>
    </row>
    <row r="192" spans="1:7" s="59" customFormat="1" hidden="1" outlineLevel="3" x14ac:dyDescent="0.25">
      <c r="A192" s="60"/>
      <c r="B192" s="61"/>
      <c r="C192" s="62" t="s">
        <v>38</v>
      </c>
      <c r="D192" s="63"/>
      <c r="E192" s="64"/>
      <c r="F192" s="65"/>
      <c r="G192" s="66"/>
    </row>
    <row r="193" spans="1:7" s="59" customFormat="1" hidden="1" outlineLevel="3" x14ac:dyDescent="0.25">
      <c r="A193" s="60" t="s">
        <v>247</v>
      </c>
      <c r="B193" s="61"/>
      <c r="C193" s="67" t="s">
        <v>39</v>
      </c>
      <c r="D193" s="68"/>
      <c r="E193" s="69"/>
      <c r="F193" s="70">
        <v>1320</v>
      </c>
      <c r="G193" s="70">
        <v>15840</v>
      </c>
    </row>
    <row r="194" spans="1:7" s="59" customFormat="1" hidden="1" outlineLevel="3" x14ac:dyDescent="0.25">
      <c r="A194" s="60"/>
      <c r="B194" s="61"/>
      <c r="C194" s="62" t="s">
        <v>41</v>
      </c>
      <c r="D194" s="63"/>
      <c r="E194" s="64"/>
      <c r="F194" s="66">
        <v>643</v>
      </c>
      <c r="G194" s="66">
        <v>7716</v>
      </c>
    </row>
    <row r="195" spans="1:7" s="59" customFormat="1" ht="24" hidden="1" outlineLevel="2" x14ac:dyDescent="0.25">
      <c r="A195" s="71" t="s">
        <v>248</v>
      </c>
      <c r="B195" s="72" t="s">
        <v>249</v>
      </c>
      <c r="C195" s="73" t="s">
        <v>250</v>
      </c>
      <c r="D195" s="72" t="s">
        <v>46</v>
      </c>
      <c r="E195" s="74">
        <v>2.6208</v>
      </c>
      <c r="F195" s="75">
        <v>6044</v>
      </c>
      <c r="G195" s="75">
        <v>15840.12</v>
      </c>
    </row>
    <row r="196" spans="1:7" s="59" customFormat="1" hidden="1" outlineLevel="3" x14ac:dyDescent="0.25">
      <c r="A196" s="60" t="s">
        <v>251</v>
      </c>
      <c r="B196" s="61"/>
      <c r="C196" s="67" t="s">
        <v>42</v>
      </c>
      <c r="D196" s="68"/>
      <c r="E196" s="69"/>
      <c r="F196" s="70">
        <v>27</v>
      </c>
      <c r="G196" s="70">
        <v>324</v>
      </c>
    </row>
    <row r="197" spans="1:7" s="59" customFormat="1" hidden="1" outlineLevel="2" x14ac:dyDescent="0.25">
      <c r="A197" s="71" t="s">
        <v>252</v>
      </c>
      <c r="B197" s="72" t="s">
        <v>83</v>
      </c>
      <c r="C197" s="73" t="s">
        <v>84</v>
      </c>
      <c r="D197" s="72" t="s">
        <v>65</v>
      </c>
      <c r="E197" s="74">
        <v>6.2399999999999999E-4</v>
      </c>
      <c r="F197" s="75">
        <v>13506</v>
      </c>
      <c r="G197" s="75">
        <v>8.43</v>
      </c>
    </row>
    <row r="198" spans="1:7" s="59" customFormat="1" hidden="1" outlineLevel="2" x14ac:dyDescent="0.25">
      <c r="A198" s="76"/>
      <c r="B198" s="77"/>
      <c r="C198" s="78" t="s">
        <v>66</v>
      </c>
      <c r="D198" s="79" t="s">
        <v>46</v>
      </c>
      <c r="E198" s="80">
        <v>6.2399999999999999E-4</v>
      </c>
      <c r="F198" s="81">
        <v>4205</v>
      </c>
      <c r="G198" s="81">
        <v>2.62</v>
      </c>
    </row>
    <row r="199" spans="1:7" s="59" customFormat="1" hidden="1" outlineLevel="2" x14ac:dyDescent="0.25">
      <c r="A199" s="71" t="s">
        <v>253</v>
      </c>
      <c r="B199" s="72" t="s">
        <v>86</v>
      </c>
      <c r="C199" s="73" t="s">
        <v>87</v>
      </c>
      <c r="D199" s="72" t="s">
        <v>65</v>
      </c>
      <c r="E199" s="74">
        <v>6.2399999999999999E-4</v>
      </c>
      <c r="F199" s="75">
        <v>8728</v>
      </c>
      <c r="G199" s="75">
        <v>5.45</v>
      </c>
    </row>
    <row r="200" spans="1:7" s="59" customFormat="1" hidden="1" outlineLevel="2" x14ac:dyDescent="0.25">
      <c r="A200" s="76"/>
      <c r="B200" s="77"/>
      <c r="C200" s="78" t="s">
        <v>66</v>
      </c>
      <c r="D200" s="79" t="s">
        <v>46</v>
      </c>
      <c r="E200" s="80">
        <v>6.2399999999999999E-4</v>
      </c>
      <c r="F200" s="81">
        <v>2943</v>
      </c>
      <c r="G200" s="81">
        <v>1.84</v>
      </c>
    </row>
    <row r="201" spans="1:7" s="59" customFormat="1" hidden="1" outlineLevel="2" x14ac:dyDescent="0.25">
      <c r="A201" s="71" t="s">
        <v>254</v>
      </c>
      <c r="B201" s="72" t="s">
        <v>89</v>
      </c>
      <c r="C201" s="73" t="s">
        <v>90</v>
      </c>
      <c r="D201" s="72" t="s">
        <v>65</v>
      </c>
      <c r="E201" s="74">
        <v>0.83241600000000004</v>
      </c>
      <c r="F201" s="75">
        <v>22</v>
      </c>
      <c r="G201" s="75">
        <v>18.309999999999999</v>
      </c>
    </row>
    <row r="202" spans="1:7" s="59" customFormat="1" hidden="1" outlineLevel="2" x14ac:dyDescent="0.25">
      <c r="A202" s="71" t="s">
        <v>255</v>
      </c>
      <c r="B202" s="72" t="s">
        <v>92</v>
      </c>
      <c r="C202" s="73" t="s">
        <v>93</v>
      </c>
      <c r="D202" s="72" t="s">
        <v>65</v>
      </c>
      <c r="E202" s="74">
        <v>3.1399680000000001</v>
      </c>
      <c r="F202" s="75">
        <v>92</v>
      </c>
      <c r="G202" s="75">
        <v>288.88</v>
      </c>
    </row>
    <row r="203" spans="1:7" s="59" customFormat="1" hidden="1" outlineLevel="3" x14ac:dyDescent="0.25">
      <c r="A203" s="60" t="s">
        <v>256</v>
      </c>
      <c r="B203" s="61"/>
      <c r="C203" s="67" t="s">
        <v>44</v>
      </c>
      <c r="D203" s="68"/>
      <c r="E203" s="69"/>
      <c r="F203" s="70">
        <v>1791</v>
      </c>
      <c r="G203" s="70">
        <v>21492</v>
      </c>
    </row>
    <row r="204" spans="1:7" s="59" customFormat="1" hidden="1" outlineLevel="2" x14ac:dyDescent="0.25">
      <c r="A204" s="71" t="s">
        <v>257</v>
      </c>
      <c r="B204" s="72" t="s">
        <v>258</v>
      </c>
      <c r="C204" s="73" t="s">
        <v>259</v>
      </c>
      <c r="D204" s="72" t="s">
        <v>106</v>
      </c>
      <c r="E204" s="74">
        <v>9.1679999999999993</v>
      </c>
      <c r="F204" s="75">
        <v>6</v>
      </c>
      <c r="G204" s="75">
        <v>55.01</v>
      </c>
    </row>
    <row r="205" spans="1:7" s="59" customFormat="1" ht="24" hidden="1" outlineLevel="2" x14ac:dyDescent="0.25">
      <c r="A205" s="71" t="s">
        <v>260</v>
      </c>
      <c r="B205" s="72" t="s">
        <v>261</v>
      </c>
      <c r="C205" s="73" t="s">
        <v>262</v>
      </c>
      <c r="D205" s="72" t="s">
        <v>122</v>
      </c>
      <c r="E205" s="74">
        <v>12.12</v>
      </c>
      <c r="F205" s="75">
        <v>1763</v>
      </c>
      <c r="G205" s="75">
        <v>21367.56</v>
      </c>
    </row>
    <row r="206" spans="1:7" s="59" customFormat="1" hidden="1" outlineLevel="2" x14ac:dyDescent="0.25">
      <c r="A206" s="71" t="s">
        <v>263</v>
      </c>
      <c r="B206" s="72" t="s">
        <v>264</v>
      </c>
      <c r="C206" s="73" t="s">
        <v>265</v>
      </c>
      <c r="D206" s="72" t="s">
        <v>98</v>
      </c>
      <c r="E206" s="74">
        <v>4.8000000000000001E-2</v>
      </c>
      <c r="F206" s="75">
        <v>1186</v>
      </c>
      <c r="G206" s="75">
        <v>56.93</v>
      </c>
    </row>
    <row r="207" spans="1:7" s="59" customFormat="1" ht="32.25" collapsed="1" x14ac:dyDescent="0.25">
      <c r="A207" s="53" t="s">
        <v>266</v>
      </c>
      <c r="B207" s="54" t="s">
        <v>124</v>
      </c>
      <c r="C207" s="55" t="s">
        <v>125</v>
      </c>
      <c r="D207" s="56" t="s">
        <v>106</v>
      </c>
      <c r="E207" s="58">
        <v>9</v>
      </c>
      <c r="F207" s="58">
        <v>4797</v>
      </c>
      <c r="G207" s="58">
        <v>43173</v>
      </c>
    </row>
    <row r="208" spans="1:7" s="59" customFormat="1" hidden="1" outlineLevel="3" x14ac:dyDescent="0.25">
      <c r="A208" s="60"/>
      <c r="B208" s="61"/>
      <c r="C208" s="62" t="s">
        <v>38</v>
      </c>
      <c r="D208" s="63"/>
      <c r="E208" s="64"/>
      <c r="F208" s="65"/>
      <c r="G208" s="66"/>
    </row>
    <row r="209" spans="1:7" s="59" customFormat="1" hidden="1" outlineLevel="3" x14ac:dyDescent="0.25">
      <c r="A209" s="60" t="s">
        <v>267</v>
      </c>
      <c r="B209" s="61"/>
      <c r="C209" s="67" t="s">
        <v>39</v>
      </c>
      <c r="D209" s="68"/>
      <c r="E209" s="69"/>
      <c r="F209" s="70">
        <v>4653</v>
      </c>
      <c r="G209" s="70">
        <v>41877</v>
      </c>
    </row>
    <row r="210" spans="1:7" s="59" customFormat="1" hidden="1" outlineLevel="3" x14ac:dyDescent="0.25">
      <c r="A210" s="60"/>
      <c r="B210" s="61"/>
      <c r="C210" s="62" t="s">
        <v>41</v>
      </c>
      <c r="D210" s="63"/>
      <c r="E210" s="64"/>
      <c r="F210" s="66">
        <v>2266</v>
      </c>
      <c r="G210" s="66">
        <v>20394</v>
      </c>
    </row>
    <row r="211" spans="1:7" s="59" customFormat="1" ht="24" hidden="1" outlineLevel="2" x14ac:dyDescent="0.25">
      <c r="A211" s="71" t="s">
        <v>268</v>
      </c>
      <c r="B211" s="72" t="s">
        <v>128</v>
      </c>
      <c r="C211" s="73" t="s">
        <v>129</v>
      </c>
      <c r="D211" s="72" t="s">
        <v>46</v>
      </c>
      <c r="E211" s="74">
        <v>7.5384000000000002</v>
      </c>
      <c r="F211" s="75">
        <v>5555</v>
      </c>
      <c r="G211" s="75">
        <v>41875.81</v>
      </c>
    </row>
    <row r="212" spans="1:7" s="59" customFormat="1" hidden="1" outlineLevel="3" x14ac:dyDescent="0.25">
      <c r="A212" s="60" t="s">
        <v>269</v>
      </c>
      <c r="B212" s="61"/>
      <c r="C212" s="67" t="s">
        <v>42</v>
      </c>
      <c r="D212" s="68"/>
      <c r="E212" s="69"/>
      <c r="F212" s="70">
        <v>144</v>
      </c>
      <c r="G212" s="70">
        <v>1296</v>
      </c>
    </row>
    <row r="213" spans="1:7" s="59" customFormat="1" hidden="1" outlineLevel="3" x14ac:dyDescent="0.25">
      <c r="A213" s="60"/>
      <c r="B213" s="61"/>
      <c r="C213" s="62" t="s">
        <v>43</v>
      </c>
      <c r="D213" s="63"/>
      <c r="E213" s="64"/>
      <c r="F213" s="66">
        <v>1</v>
      </c>
      <c r="G213" s="66">
        <v>9</v>
      </c>
    </row>
    <row r="214" spans="1:7" s="59" customFormat="1" hidden="1" outlineLevel="2" x14ac:dyDescent="0.25">
      <c r="A214" s="71" t="s">
        <v>270</v>
      </c>
      <c r="B214" s="72" t="s">
        <v>86</v>
      </c>
      <c r="C214" s="73" t="s">
        <v>87</v>
      </c>
      <c r="D214" s="72" t="s">
        <v>65</v>
      </c>
      <c r="E214" s="74">
        <v>1.944E-3</v>
      </c>
      <c r="F214" s="75">
        <v>8728</v>
      </c>
      <c r="G214" s="75">
        <v>16.97</v>
      </c>
    </row>
    <row r="215" spans="1:7" s="59" customFormat="1" hidden="1" outlineLevel="2" x14ac:dyDescent="0.25">
      <c r="A215" s="76"/>
      <c r="B215" s="77"/>
      <c r="C215" s="78" t="s">
        <v>66</v>
      </c>
      <c r="D215" s="79" t="s">
        <v>46</v>
      </c>
      <c r="E215" s="80">
        <v>1.944E-3</v>
      </c>
      <c r="F215" s="81">
        <v>2943</v>
      </c>
      <c r="G215" s="81">
        <v>5.72</v>
      </c>
    </row>
    <row r="216" spans="1:7" s="59" customFormat="1" hidden="1" outlineLevel="2" x14ac:dyDescent="0.25">
      <c r="A216" s="71" t="s">
        <v>271</v>
      </c>
      <c r="B216" s="72" t="s">
        <v>133</v>
      </c>
      <c r="C216" s="73" t="s">
        <v>134</v>
      </c>
      <c r="D216" s="72" t="s">
        <v>65</v>
      </c>
      <c r="E216" s="74">
        <v>1.7010000000000001</v>
      </c>
      <c r="F216" s="75">
        <v>629</v>
      </c>
      <c r="G216" s="75">
        <v>1069.93</v>
      </c>
    </row>
    <row r="217" spans="1:7" s="59" customFormat="1" ht="24" hidden="1" outlineLevel="2" x14ac:dyDescent="0.25">
      <c r="A217" s="71" t="s">
        <v>272</v>
      </c>
      <c r="B217" s="72" t="s">
        <v>136</v>
      </c>
      <c r="C217" s="73" t="s">
        <v>137</v>
      </c>
      <c r="D217" s="72" t="s">
        <v>65</v>
      </c>
      <c r="E217" s="74">
        <v>1.2150000000000001</v>
      </c>
      <c r="F217" s="75">
        <v>167</v>
      </c>
      <c r="G217" s="75">
        <v>202.91</v>
      </c>
    </row>
    <row r="218" spans="1:7" s="59" customFormat="1" ht="22.5" collapsed="1" x14ac:dyDescent="0.25">
      <c r="A218" s="53" t="s">
        <v>273</v>
      </c>
      <c r="B218" s="54" t="s">
        <v>274</v>
      </c>
      <c r="C218" s="55" t="s">
        <v>275</v>
      </c>
      <c r="D218" s="56" t="s">
        <v>106</v>
      </c>
      <c r="E218" s="58">
        <v>4</v>
      </c>
      <c r="F218" s="58">
        <v>31</v>
      </c>
      <c r="G218" s="58">
        <v>124</v>
      </c>
    </row>
    <row r="219" spans="1:7" s="59" customFormat="1" ht="22.5" x14ac:dyDescent="0.25">
      <c r="A219" s="53" t="s">
        <v>276</v>
      </c>
      <c r="B219" s="54" t="s">
        <v>277</v>
      </c>
      <c r="C219" s="55" t="s">
        <v>278</v>
      </c>
      <c r="D219" s="56" t="s">
        <v>106</v>
      </c>
      <c r="E219" s="58">
        <v>2</v>
      </c>
      <c r="F219" s="58">
        <v>24</v>
      </c>
      <c r="G219" s="58">
        <v>48</v>
      </c>
    </row>
    <row r="220" spans="1:7" s="59" customFormat="1" ht="25.5" x14ac:dyDescent="0.25">
      <c r="A220" s="53" t="s">
        <v>279</v>
      </c>
      <c r="B220" s="54" t="s">
        <v>280</v>
      </c>
      <c r="C220" s="55" t="s">
        <v>281</v>
      </c>
      <c r="D220" s="56" t="s">
        <v>106</v>
      </c>
      <c r="E220" s="58">
        <v>3</v>
      </c>
      <c r="F220" s="58">
        <v>1474</v>
      </c>
      <c r="G220" s="58">
        <v>4422</v>
      </c>
    </row>
    <row r="221" spans="1:7" s="59" customFormat="1" ht="25.5" x14ac:dyDescent="0.25">
      <c r="A221" s="53" t="s">
        <v>282</v>
      </c>
      <c r="B221" s="54" t="s">
        <v>283</v>
      </c>
      <c r="C221" s="55" t="s">
        <v>284</v>
      </c>
      <c r="D221" s="56" t="s">
        <v>106</v>
      </c>
      <c r="E221" s="58">
        <v>13</v>
      </c>
      <c r="F221" s="58">
        <v>9786</v>
      </c>
      <c r="G221" s="58">
        <v>127218</v>
      </c>
    </row>
    <row r="222" spans="1:7" s="59" customFormat="1" hidden="1" outlineLevel="3" x14ac:dyDescent="0.25">
      <c r="A222" s="60"/>
      <c r="B222" s="61"/>
      <c r="C222" s="62" t="s">
        <v>38</v>
      </c>
      <c r="D222" s="63"/>
      <c r="E222" s="64"/>
      <c r="F222" s="65"/>
      <c r="G222" s="66"/>
    </row>
    <row r="223" spans="1:7" s="59" customFormat="1" hidden="1" outlineLevel="3" x14ac:dyDescent="0.25">
      <c r="A223" s="60" t="s">
        <v>285</v>
      </c>
      <c r="B223" s="61"/>
      <c r="C223" s="67" t="s">
        <v>39</v>
      </c>
      <c r="D223" s="68"/>
      <c r="E223" s="69"/>
      <c r="F223" s="70">
        <v>8492</v>
      </c>
      <c r="G223" s="70">
        <v>110396</v>
      </c>
    </row>
    <row r="224" spans="1:7" s="59" customFormat="1" hidden="1" outlineLevel="3" x14ac:dyDescent="0.25">
      <c r="A224" s="60"/>
      <c r="B224" s="61"/>
      <c r="C224" s="62" t="s">
        <v>41</v>
      </c>
      <c r="D224" s="63"/>
      <c r="E224" s="64"/>
      <c r="F224" s="66">
        <v>4135</v>
      </c>
      <c r="G224" s="66">
        <v>53755</v>
      </c>
    </row>
    <row r="225" spans="1:7" s="59" customFormat="1" ht="24" hidden="1" outlineLevel="2" x14ac:dyDescent="0.25">
      <c r="A225" s="71" t="s">
        <v>286</v>
      </c>
      <c r="B225" s="72" t="s">
        <v>128</v>
      </c>
      <c r="C225" s="73" t="s">
        <v>129</v>
      </c>
      <c r="D225" s="72" t="s">
        <v>46</v>
      </c>
      <c r="E225" s="74">
        <v>19.874400000000001</v>
      </c>
      <c r="F225" s="75">
        <v>5555</v>
      </c>
      <c r="G225" s="75">
        <v>110402.29</v>
      </c>
    </row>
    <row r="226" spans="1:7" s="59" customFormat="1" hidden="1" outlineLevel="3" x14ac:dyDescent="0.25">
      <c r="A226" s="60" t="s">
        <v>287</v>
      </c>
      <c r="B226" s="61"/>
      <c r="C226" s="67" t="s">
        <v>42</v>
      </c>
      <c r="D226" s="68"/>
      <c r="E226" s="69"/>
      <c r="F226" s="70">
        <v>195</v>
      </c>
      <c r="G226" s="70">
        <v>2535</v>
      </c>
    </row>
    <row r="227" spans="1:7" s="59" customFormat="1" hidden="1" outlineLevel="3" x14ac:dyDescent="0.25">
      <c r="A227" s="60"/>
      <c r="B227" s="61"/>
      <c r="C227" s="62" t="s">
        <v>43</v>
      </c>
      <c r="D227" s="63"/>
      <c r="E227" s="64"/>
      <c r="F227" s="66">
        <v>31</v>
      </c>
      <c r="G227" s="66">
        <v>403</v>
      </c>
    </row>
    <row r="228" spans="1:7" s="59" customFormat="1" hidden="1" outlineLevel="2" x14ac:dyDescent="0.25">
      <c r="A228" s="71" t="s">
        <v>288</v>
      </c>
      <c r="B228" s="72" t="s">
        <v>289</v>
      </c>
      <c r="C228" s="73" t="s">
        <v>290</v>
      </c>
      <c r="D228" s="72" t="s">
        <v>65</v>
      </c>
      <c r="E228" s="74">
        <v>4.7320000000000002</v>
      </c>
      <c r="F228" s="75">
        <v>286</v>
      </c>
      <c r="G228" s="75">
        <v>1353.35</v>
      </c>
    </row>
    <row r="229" spans="1:7" s="59" customFormat="1" hidden="1" outlineLevel="2" x14ac:dyDescent="0.25">
      <c r="A229" s="71" t="s">
        <v>291</v>
      </c>
      <c r="B229" s="72" t="s">
        <v>86</v>
      </c>
      <c r="C229" s="73" t="s">
        <v>87</v>
      </c>
      <c r="D229" s="72" t="s">
        <v>65</v>
      </c>
      <c r="E229" s="74">
        <v>0.13519999999999999</v>
      </c>
      <c r="F229" s="75">
        <v>8728</v>
      </c>
      <c r="G229" s="75">
        <v>1180.03</v>
      </c>
    </row>
    <row r="230" spans="1:7" s="59" customFormat="1" hidden="1" outlineLevel="2" x14ac:dyDescent="0.25">
      <c r="A230" s="76"/>
      <c r="B230" s="77"/>
      <c r="C230" s="78" t="s">
        <v>66</v>
      </c>
      <c r="D230" s="79" t="s">
        <v>46</v>
      </c>
      <c r="E230" s="80">
        <v>0.13519999999999999</v>
      </c>
      <c r="F230" s="81">
        <v>2943</v>
      </c>
      <c r="G230" s="81">
        <v>397.89</v>
      </c>
    </row>
    <row r="231" spans="1:7" s="59" customFormat="1" hidden="1" outlineLevel="3" x14ac:dyDescent="0.25">
      <c r="A231" s="60" t="s">
        <v>292</v>
      </c>
      <c r="B231" s="61"/>
      <c r="C231" s="67" t="s">
        <v>44</v>
      </c>
      <c r="D231" s="68"/>
      <c r="E231" s="69"/>
      <c r="F231" s="70">
        <v>1099</v>
      </c>
      <c r="G231" s="70">
        <v>14287</v>
      </c>
    </row>
    <row r="232" spans="1:7" s="59" customFormat="1" ht="24" hidden="1" outlineLevel="2" x14ac:dyDescent="0.25">
      <c r="A232" s="71" t="s">
        <v>293</v>
      </c>
      <c r="B232" s="72" t="s">
        <v>294</v>
      </c>
      <c r="C232" s="73" t="s">
        <v>295</v>
      </c>
      <c r="D232" s="72" t="s">
        <v>98</v>
      </c>
      <c r="E232" s="74">
        <v>1.82</v>
      </c>
      <c r="F232" s="75">
        <v>1234</v>
      </c>
      <c r="G232" s="75">
        <v>2245.88</v>
      </c>
    </row>
    <row r="233" spans="1:7" s="59" customFormat="1" hidden="1" outlineLevel="2" x14ac:dyDescent="0.25">
      <c r="A233" s="71" t="s">
        <v>296</v>
      </c>
      <c r="B233" s="72" t="s">
        <v>297</v>
      </c>
      <c r="C233" s="73" t="s">
        <v>298</v>
      </c>
      <c r="D233" s="72" t="s">
        <v>98</v>
      </c>
      <c r="E233" s="74">
        <v>0.104</v>
      </c>
      <c r="F233" s="75">
        <v>1403</v>
      </c>
      <c r="G233" s="75">
        <v>145.91</v>
      </c>
    </row>
    <row r="234" spans="1:7" s="59" customFormat="1" hidden="1" outlineLevel="2" x14ac:dyDescent="0.25">
      <c r="A234" s="71" t="s">
        <v>299</v>
      </c>
      <c r="B234" s="72" t="s">
        <v>300</v>
      </c>
      <c r="C234" s="73" t="s">
        <v>301</v>
      </c>
      <c r="D234" s="72" t="s">
        <v>102</v>
      </c>
      <c r="E234" s="74">
        <v>1.43E-2</v>
      </c>
      <c r="F234" s="75">
        <v>831695</v>
      </c>
      <c r="G234" s="75">
        <v>11893.24</v>
      </c>
    </row>
    <row r="235" spans="1:7" s="59" customFormat="1" ht="38.25" collapsed="1" x14ac:dyDescent="0.25">
      <c r="A235" s="53" t="s">
        <v>302</v>
      </c>
      <c r="B235" s="54" t="s">
        <v>303</v>
      </c>
      <c r="C235" s="55" t="s">
        <v>304</v>
      </c>
      <c r="D235" s="56" t="s">
        <v>106</v>
      </c>
      <c r="E235" s="58">
        <v>13</v>
      </c>
      <c r="F235" s="58">
        <v>7383</v>
      </c>
      <c r="G235" s="58">
        <v>95979</v>
      </c>
    </row>
    <row r="236" spans="1:7" s="59" customFormat="1" ht="22.5" x14ac:dyDescent="0.25">
      <c r="A236" s="53" t="s">
        <v>305</v>
      </c>
      <c r="B236" s="54" t="s">
        <v>168</v>
      </c>
      <c r="C236" s="55" t="s">
        <v>169</v>
      </c>
      <c r="D236" s="56" t="s">
        <v>98</v>
      </c>
      <c r="E236" s="57">
        <v>3.6</v>
      </c>
      <c r="F236" s="58">
        <v>708</v>
      </c>
      <c r="G236" s="58">
        <v>2549</v>
      </c>
    </row>
    <row r="237" spans="1:7" s="59" customFormat="1" ht="22.5" x14ac:dyDescent="0.25">
      <c r="A237" s="53" t="s">
        <v>306</v>
      </c>
      <c r="B237" s="54" t="s">
        <v>171</v>
      </c>
      <c r="C237" s="55" t="s">
        <v>172</v>
      </c>
      <c r="D237" s="56" t="s">
        <v>122</v>
      </c>
      <c r="E237" s="58">
        <v>12</v>
      </c>
      <c r="F237" s="58">
        <v>2547</v>
      </c>
      <c r="G237" s="58">
        <v>30564</v>
      </c>
    </row>
    <row r="238" spans="1:7" s="59" customFormat="1" hidden="1" outlineLevel="3" x14ac:dyDescent="0.25">
      <c r="A238" s="60"/>
      <c r="B238" s="61"/>
      <c r="C238" s="62" t="s">
        <v>38</v>
      </c>
      <c r="D238" s="63"/>
      <c r="E238" s="64"/>
      <c r="F238" s="65"/>
      <c r="G238" s="66"/>
    </row>
    <row r="239" spans="1:7" s="59" customFormat="1" hidden="1" outlineLevel="3" x14ac:dyDescent="0.25">
      <c r="A239" s="60" t="s">
        <v>307</v>
      </c>
      <c r="B239" s="61"/>
      <c r="C239" s="67" t="s">
        <v>39</v>
      </c>
      <c r="D239" s="68"/>
      <c r="E239" s="69"/>
      <c r="F239" s="70">
        <v>1712</v>
      </c>
      <c r="G239" s="70">
        <v>20544</v>
      </c>
    </row>
    <row r="240" spans="1:7" s="59" customFormat="1" hidden="1" outlineLevel="3" x14ac:dyDescent="0.25">
      <c r="A240" s="60"/>
      <c r="B240" s="61"/>
      <c r="C240" s="62" t="s">
        <v>41</v>
      </c>
      <c r="D240" s="63"/>
      <c r="E240" s="64"/>
      <c r="F240" s="66">
        <v>941</v>
      </c>
      <c r="G240" s="66">
        <v>11292</v>
      </c>
    </row>
    <row r="241" spans="1:7" s="59" customFormat="1" ht="24" hidden="1" outlineLevel="2" x14ac:dyDescent="0.25">
      <c r="A241" s="71" t="s">
        <v>308</v>
      </c>
      <c r="B241" s="72" t="s">
        <v>175</v>
      </c>
      <c r="C241" s="73" t="s">
        <v>176</v>
      </c>
      <c r="D241" s="72" t="s">
        <v>46</v>
      </c>
      <c r="E241" s="74">
        <v>3.5615999999999999</v>
      </c>
      <c r="F241" s="75">
        <v>5768</v>
      </c>
      <c r="G241" s="75">
        <v>20543.310000000001</v>
      </c>
    </row>
    <row r="242" spans="1:7" s="59" customFormat="1" hidden="1" outlineLevel="3" x14ac:dyDescent="0.25">
      <c r="A242" s="60" t="s">
        <v>309</v>
      </c>
      <c r="B242" s="61"/>
      <c r="C242" s="67" t="s">
        <v>42</v>
      </c>
      <c r="D242" s="68"/>
      <c r="E242" s="69"/>
      <c r="F242" s="70">
        <v>835</v>
      </c>
      <c r="G242" s="70">
        <v>10020</v>
      </c>
    </row>
    <row r="243" spans="1:7" s="59" customFormat="1" hidden="1" outlineLevel="3" x14ac:dyDescent="0.25">
      <c r="A243" s="60"/>
      <c r="B243" s="61"/>
      <c r="C243" s="62" t="s">
        <v>43</v>
      </c>
      <c r="D243" s="63"/>
      <c r="E243" s="64"/>
      <c r="F243" s="66">
        <v>278</v>
      </c>
      <c r="G243" s="66">
        <v>3336</v>
      </c>
    </row>
    <row r="244" spans="1:7" s="59" customFormat="1" ht="25.5" hidden="1" outlineLevel="2" x14ac:dyDescent="0.25">
      <c r="A244" s="71" t="s">
        <v>310</v>
      </c>
      <c r="B244" s="72" t="s">
        <v>179</v>
      </c>
      <c r="C244" s="73" t="s">
        <v>180</v>
      </c>
      <c r="D244" s="72" t="s">
        <v>65</v>
      </c>
      <c r="E244" s="74">
        <v>1.1333519999999999</v>
      </c>
      <c r="F244" s="75">
        <v>8842</v>
      </c>
      <c r="G244" s="75">
        <v>10021.1</v>
      </c>
    </row>
    <row r="245" spans="1:7" s="59" customFormat="1" hidden="1" outlineLevel="2" x14ac:dyDescent="0.25">
      <c r="A245" s="76"/>
      <c r="B245" s="77"/>
      <c r="C245" s="78" t="s">
        <v>66</v>
      </c>
      <c r="D245" s="79" t="s">
        <v>46</v>
      </c>
      <c r="E245" s="80">
        <v>1.1333519999999999</v>
      </c>
      <c r="F245" s="81">
        <v>2943</v>
      </c>
      <c r="G245" s="81">
        <v>3335.45</v>
      </c>
    </row>
    <row r="246" spans="1:7" s="1" customFormat="1" collapsed="1" x14ac:dyDescent="0.25">
      <c r="A246" s="50"/>
      <c r="B246" s="51"/>
      <c r="C246" s="230" t="s">
        <v>311</v>
      </c>
      <c r="D246" s="230"/>
      <c r="E246" s="51"/>
      <c r="F246" s="51"/>
      <c r="G246" s="52"/>
    </row>
    <row r="247" spans="1:7" s="59" customFormat="1" ht="38.25" x14ac:dyDescent="0.25">
      <c r="A247" s="53" t="s">
        <v>312</v>
      </c>
      <c r="B247" s="54" t="s">
        <v>54</v>
      </c>
      <c r="C247" s="55" t="s">
        <v>55</v>
      </c>
      <c r="D247" s="56" t="s">
        <v>56</v>
      </c>
      <c r="E247" s="58">
        <v>6</v>
      </c>
      <c r="F247" s="58">
        <v>4454</v>
      </c>
      <c r="G247" s="58">
        <v>26724</v>
      </c>
    </row>
    <row r="248" spans="1:7" s="59" customFormat="1" hidden="1" outlineLevel="3" x14ac:dyDescent="0.25">
      <c r="A248" s="60"/>
      <c r="B248" s="61"/>
      <c r="C248" s="62" t="s">
        <v>38</v>
      </c>
      <c r="D248" s="63"/>
      <c r="E248" s="64"/>
      <c r="F248" s="65"/>
      <c r="G248" s="66"/>
    </row>
    <row r="249" spans="1:7" s="59" customFormat="1" hidden="1" outlineLevel="3" x14ac:dyDescent="0.25">
      <c r="A249" s="60" t="s">
        <v>313</v>
      </c>
      <c r="B249" s="61"/>
      <c r="C249" s="67" t="s">
        <v>39</v>
      </c>
      <c r="D249" s="68"/>
      <c r="E249" s="69"/>
      <c r="F249" s="70">
        <v>4432</v>
      </c>
      <c r="G249" s="70">
        <v>26592</v>
      </c>
    </row>
    <row r="250" spans="1:7" s="59" customFormat="1" hidden="1" outlineLevel="3" x14ac:dyDescent="0.25">
      <c r="A250" s="60"/>
      <c r="B250" s="61"/>
      <c r="C250" s="62" t="s">
        <v>41</v>
      </c>
      <c r="D250" s="63"/>
      <c r="E250" s="64"/>
      <c r="F250" s="66">
        <v>2187</v>
      </c>
      <c r="G250" s="66">
        <v>13122</v>
      </c>
    </row>
    <row r="251" spans="1:7" s="59" customFormat="1" ht="24" hidden="1" outlineLevel="2" x14ac:dyDescent="0.25">
      <c r="A251" s="71" t="s">
        <v>314</v>
      </c>
      <c r="B251" s="72" t="s">
        <v>59</v>
      </c>
      <c r="C251" s="73" t="s">
        <v>60</v>
      </c>
      <c r="D251" s="72" t="s">
        <v>46</v>
      </c>
      <c r="E251" s="74">
        <v>5.4252000000000002</v>
      </c>
      <c r="F251" s="75">
        <v>4901</v>
      </c>
      <c r="G251" s="75">
        <v>26588.91</v>
      </c>
    </row>
    <row r="252" spans="1:7" s="59" customFormat="1" hidden="1" outlineLevel="3" x14ac:dyDescent="0.25">
      <c r="A252" s="60" t="s">
        <v>315</v>
      </c>
      <c r="B252" s="61"/>
      <c r="C252" s="67" t="s">
        <v>42</v>
      </c>
      <c r="D252" s="68"/>
      <c r="E252" s="69"/>
      <c r="F252" s="70">
        <v>22</v>
      </c>
      <c r="G252" s="70">
        <v>132</v>
      </c>
    </row>
    <row r="253" spans="1:7" s="59" customFormat="1" hidden="1" outlineLevel="3" x14ac:dyDescent="0.25">
      <c r="A253" s="60"/>
      <c r="B253" s="61"/>
      <c r="C253" s="62" t="s">
        <v>43</v>
      </c>
      <c r="D253" s="63"/>
      <c r="E253" s="64"/>
      <c r="F253" s="66">
        <v>8</v>
      </c>
      <c r="G253" s="66">
        <v>48</v>
      </c>
    </row>
    <row r="254" spans="1:7" s="59" customFormat="1" hidden="1" outlineLevel="2" x14ac:dyDescent="0.25">
      <c r="A254" s="71" t="s">
        <v>316</v>
      </c>
      <c r="B254" s="72" t="s">
        <v>63</v>
      </c>
      <c r="C254" s="73" t="s">
        <v>64</v>
      </c>
      <c r="D254" s="72" t="s">
        <v>65</v>
      </c>
      <c r="E254" s="74">
        <v>2.0351999999999999E-2</v>
      </c>
      <c r="F254" s="75">
        <v>6535</v>
      </c>
      <c r="G254" s="75">
        <v>133</v>
      </c>
    </row>
    <row r="255" spans="1:7" s="59" customFormat="1" hidden="1" outlineLevel="2" x14ac:dyDescent="0.25">
      <c r="A255" s="76"/>
      <c r="B255" s="77"/>
      <c r="C255" s="78" t="s">
        <v>66</v>
      </c>
      <c r="D255" s="79" t="s">
        <v>46</v>
      </c>
      <c r="E255" s="80">
        <v>2.0351999999999999E-2</v>
      </c>
      <c r="F255" s="81">
        <v>2464</v>
      </c>
      <c r="G255" s="81">
        <v>50.15</v>
      </c>
    </row>
    <row r="256" spans="1:7" s="59" customFormat="1" ht="25.5" collapsed="1" x14ac:dyDescent="0.25">
      <c r="A256" s="53" t="s">
        <v>317</v>
      </c>
      <c r="B256" s="54" t="s">
        <v>68</v>
      </c>
      <c r="C256" s="55" t="s">
        <v>69</v>
      </c>
      <c r="D256" s="56" t="s">
        <v>70</v>
      </c>
      <c r="E256" s="58">
        <v>6</v>
      </c>
      <c r="F256" s="58">
        <v>8565</v>
      </c>
      <c r="G256" s="58">
        <v>51390</v>
      </c>
    </row>
    <row r="257" spans="1:7" s="59" customFormat="1" hidden="1" outlineLevel="3" x14ac:dyDescent="0.25">
      <c r="A257" s="60"/>
      <c r="B257" s="61"/>
      <c r="C257" s="62" t="s">
        <v>38</v>
      </c>
      <c r="D257" s="63"/>
      <c r="E257" s="64"/>
      <c r="F257" s="65"/>
      <c r="G257" s="66"/>
    </row>
    <row r="258" spans="1:7" s="59" customFormat="1" hidden="1" outlineLevel="3" x14ac:dyDescent="0.25">
      <c r="A258" s="60" t="s">
        <v>318</v>
      </c>
      <c r="B258" s="61"/>
      <c r="C258" s="67" t="s">
        <v>39</v>
      </c>
      <c r="D258" s="68"/>
      <c r="E258" s="69"/>
      <c r="F258" s="70">
        <v>1932</v>
      </c>
      <c r="G258" s="70">
        <v>11592</v>
      </c>
    </row>
    <row r="259" spans="1:7" s="59" customFormat="1" hidden="1" outlineLevel="3" x14ac:dyDescent="0.25">
      <c r="A259" s="60"/>
      <c r="B259" s="61"/>
      <c r="C259" s="62" t="s">
        <v>41</v>
      </c>
      <c r="D259" s="63"/>
      <c r="E259" s="64"/>
      <c r="F259" s="66">
        <v>940</v>
      </c>
      <c r="G259" s="66">
        <v>5640</v>
      </c>
    </row>
    <row r="260" spans="1:7" s="59" customFormat="1" ht="24" hidden="1" outlineLevel="2" x14ac:dyDescent="0.25">
      <c r="A260" s="71" t="s">
        <v>319</v>
      </c>
      <c r="B260" s="72" t="s">
        <v>73</v>
      </c>
      <c r="C260" s="73" t="s">
        <v>74</v>
      </c>
      <c r="D260" s="72" t="s">
        <v>46</v>
      </c>
      <c r="E260" s="74">
        <v>2.2464</v>
      </c>
      <c r="F260" s="75">
        <v>5159</v>
      </c>
      <c r="G260" s="75">
        <v>11589.18</v>
      </c>
    </row>
    <row r="261" spans="1:7" s="59" customFormat="1" hidden="1" outlineLevel="3" x14ac:dyDescent="0.25">
      <c r="A261" s="60" t="s">
        <v>320</v>
      </c>
      <c r="B261" s="61"/>
      <c r="C261" s="67" t="s">
        <v>42</v>
      </c>
      <c r="D261" s="68"/>
      <c r="E261" s="69"/>
      <c r="F261" s="70">
        <v>32</v>
      </c>
      <c r="G261" s="70">
        <v>192</v>
      </c>
    </row>
    <row r="262" spans="1:7" s="59" customFormat="1" hidden="1" outlineLevel="3" x14ac:dyDescent="0.25">
      <c r="A262" s="60"/>
      <c r="B262" s="61"/>
      <c r="C262" s="62" t="s">
        <v>43</v>
      </c>
      <c r="D262" s="63"/>
      <c r="E262" s="64"/>
      <c r="F262" s="66">
        <v>5</v>
      </c>
      <c r="G262" s="66">
        <v>30</v>
      </c>
    </row>
    <row r="263" spans="1:7" s="59" customFormat="1" hidden="1" outlineLevel="2" x14ac:dyDescent="0.25">
      <c r="A263" s="71" t="s">
        <v>321</v>
      </c>
      <c r="B263" s="72" t="s">
        <v>77</v>
      </c>
      <c r="C263" s="73" t="s">
        <v>78</v>
      </c>
      <c r="D263" s="72" t="s">
        <v>65</v>
      </c>
      <c r="E263" s="74">
        <v>3.6816000000000002E-2</v>
      </c>
      <c r="F263" s="75">
        <v>39</v>
      </c>
      <c r="G263" s="75">
        <v>1.44</v>
      </c>
    </row>
    <row r="264" spans="1:7" s="59" customFormat="1" hidden="1" outlineLevel="2" x14ac:dyDescent="0.25">
      <c r="A264" s="71" t="s">
        <v>322</v>
      </c>
      <c r="B264" s="72" t="s">
        <v>80</v>
      </c>
      <c r="C264" s="73" t="s">
        <v>81</v>
      </c>
      <c r="D264" s="72" t="s">
        <v>65</v>
      </c>
      <c r="E264" s="74">
        <v>8.6111999999999994E-2</v>
      </c>
      <c r="F264" s="75">
        <v>23</v>
      </c>
      <c r="G264" s="75">
        <v>1.98</v>
      </c>
    </row>
    <row r="265" spans="1:7" s="59" customFormat="1" hidden="1" outlineLevel="2" x14ac:dyDescent="0.25">
      <c r="A265" s="71" t="s">
        <v>323</v>
      </c>
      <c r="B265" s="72" t="s">
        <v>83</v>
      </c>
      <c r="C265" s="73" t="s">
        <v>84</v>
      </c>
      <c r="D265" s="72" t="s">
        <v>65</v>
      </c>
      <c r="E265" s="74">
        <v>4.3680000000000004E-3</v>
      </c>
      <c r="F265" s="75">
        <v>13506</v>
      </c>
      <c r="G265" s="75">
        <v>58.99</v>
      </c>
    </row>
    <row r="266" spans="1:7" s="59" customFormat="1" hidden="1" outlineLevel="2" x14ac:dyDescent="0.25">
      <c r="A266" s="76"/>
      <c r="B266" s="77"/>
      <c r="C266" s="78" t="s">
        <v>66</v>
      </c>
      <c r="D266" s="79" t="s">
        <v>46</v>
      </c>
      <c r="E266" s="80">
        <v>4.3680000000000004E-3</v>
      </c>
      <c r="F266" s="81">
        <v>4205</v>
      </c>
      <c r="G266" s="81">
        <v>18.37</v>
      </c>
    </row>
    <row r="267" spans="1:7" s="59" customFormat="1" hidden="1" outlineLevel="2" x14ac:dyDescent="0.25">
      <c r="A267" s="71" t="s">
        <v>324</v>
      </c>
      <c r="B267" s="72" t="s">
        <v>86</v>
      </c>
      <c r="C267" s="73" t="s">
        <v>87</v>
      </c>
      <c r="D267" s="72" t="s">
        <v>65</v>
      </c>
      <c r="E267" s="74">
        <v>4.3680000000000004E-3</v>
      </c>
      <c r="F267" s="75">
        <v>8728</v>
      </c>
      <c r="G267" s="75">
        <v>38.119999999999997</v>
      </c>
    </row>
    <row r="268" spans="1:7" s="59" customFormat="1" hidden="1" outlineLevel="2" x14ac:dyDescent="0.25">
      <c r="A268" s="76"/>
      <c r="B268" s="77"/>
      <c r="C268" s="78" t="s">
        <v>66</v>
      </c>
      <c r="D268" s="79" t="s">
        <v>46</v>
      </c>
      <c r="E268" s="80">
        <v>4.3680000000000004E-3</v>
      </c>
      <c r="F268" s="81">
        <v>2943</v>
      </c>
      <c r="G268" s="81">
        <v>12.86</v>
      </c>
    </row>
    <row r="269" spans="1:7" s="59" customFormat="1" hidden="1" outlineLevel="2" x14ac:dyDescent="0.25">
      <c r="A269" s="71" t="s">
        <v>325</v>
      </c>
      <c r="B269" s="72" t="s">
        <v>89</v>
      </c>
      <c r="C269" s="73" t="s">
        <v>90</v>
      </c>
      <c r="D269" s="72" t="s">
        <v>65</v>
      </c>
      <c r="E269" s="74">
        <v>0.22276799999999999</v>
      </c>
      <c r="F269" s="75">
        <v>22</v>
      </c>
      <c r="G269" s="75">
        <v>4.9000000000000004</v>
      </c>
    </row>
    <row r="270" spans="1:7" s="59" customFormat="1" hidden="1" outlineLevel="2" x14ac:dyDescent="0.25">
      <c r="A270" s="71" t="s">
        <v>326</v>
      </c>
      <c r="B270" s="72" t="s">
        <v>92</v>
      </c>
      <c r="C270" s="73" t="s">
        <v>93</v>
      </c>
      <c r="D270" s="72" t="s">
        <v>65</v>
      </c>
      <c r="E270" s="74">
        <v>0.98904000000000003</v>
      </c>
      <c r="F270" s="75">
        <v>92</v>
      </c>
      <c r="G270" s="75">
        <v>90.99</v>
      </c>
    </row>
    <row r="271" spans="1:7" s="59" customFormat="1" hidden="1" outlineLevel="3" x14ac:dyDescent="0.25">
      <c r="A271" s="60" t="s">
        <v>327</v>
      </c>
      <c r="B271" s="61"/>
      <c r="C271" s="67" t="s">
        <v>44</v>
      </c>
      <c r="D271" s="68"/>
      <c r="E271" s="69"/>
      <c r="F271" s="70">
        <v>233</v>
      </c>
      <c r="G271" s="70">
        <v>1398</v>
      </c>
    </row>
    <row r="272" spans="1:7" s="59" customFormat="1" ht="24" hidden="1" outlineLevel="2" x14ac:dyDescent="0.25">
      <c r="A272" s="71" t="s">
        <v>328</v>
      </c>
      <c r="B272" s="72" t="s">
        <v>96</v>
      </c>
      <c r="C272" s="73" t="s">
        <v>97</v>
      </c>
      <c r="D272" s="72" t="s">
        <v>98</v>
      </c>
      <c r="E272" s="74">
        <v>6.0000000000000001E-3</v>
      </c>
      <c r="F272" s="75">
        <v>641</v>
      </c>
      <c r="G272" s="75">
        <v>3.85</v>
      </c>
    </row>
    <row r="273" spans="1:7" s="59" customFormat="1" hidden="1" outlineLevel="2" x14ac:dyDescent="0.25">
      <c r="A273" s="71" t="s">
        <v>329</v>
      </c>
      <c r="B273" s="72" t="s">
        <v>100</v>
      </c>
      <c r="C273" s="73" t="s">
        <v>101</v>
      </c>
      <c r="D273" s="72" t="s">
        <v>102</v>
      </c>
      <c r="E273" s="74">
        <v>3.0000000000000001E-5</v>
      </c>
      <c r="F273" s="75">
        <v>602024</v>
      </c>
      <c r="G273" s="75">
        <v>18.059999999999999</v>
      </c>
    </row>
    <row r="274" spans="1:7" s="59" customFormat="1" hidden="1" outlineLevel="2" x14ac:dyDescent="0.25">
      <c r="A274" s="71" t="s">
        <v>330</v>
      </c>
      <c r="B274" s="72" t="s">
        <v>104</v>
      </c>
      <c r="C274" s="73" t="s">
        <v>105</v>
      </c>
      <c r="D274" s="72" t="s">
        <v>106</v>
      </c>
      <c r="E274" s="74">
        <v>2.8740000000000001</v>
      </c>
      <c r="F274" s="75">
        <v>186</v>
      </c>
      <c r="G274" s="75">
        <v>534.55999999999995</v>
      </c>
    </row>
    <row r="275" spans="1:7" s="59" customFormat="1" hidden="1" outlineLevel="2" x14ac:dyDescent="0.25">
      <c r="A275" s="71" t="s">
        <v>331</v>
      </c>
      <c r="B275" s="72" t="s">
        <v>108</v>
      </c>
      <c r="C275" s="73" t="s">
        <v>109</v>
      </c>
      <c r="D275" s="72" t="s">
        <v>106</v>
      </c>
      <c r="E275" s="74">
        <v>0.49680000000000002</v>
      </c>
      <c r="F275" s="75">
        <v>33</v>
      </c>
      <c r="G275" s="75">
        <v>16.39</v>
      </c>
    </row>
    <row r="276" spans="1:7" s="59" customFormat="1" hidden="1" outlineLevel="2" x14ac:dyDescent="0.25">
      <c r="A276" s="71" t="s">
        <v>332</v>
      </c>
      <c r="B276" s="72" t="s">
        <v>111</v>
      </c>
      <c r="C276" s="73" t="s">
        <v>112</v>
      </c>
      <c r="D276" s="72" t="s">
        <v>98</v>
      </c>
      <c r="E276" s="74">
        <v>6.1056000000000001E-3</v>
      </c>
      <c r="F276" s="75">
        <v>848</v>
      </c>
      <c r="G276" s="75">
        <v>5.18</v>
      </c>
    </row>
    <row r="277" spans="1:7" s="59" customFormat="1" hidden="1" outlineLevel="2" x14ac:dyDescent="0.25">
      <c r="A277" s="71" t="s">
        <v>333</v>
      </c>
      <c r="B277" s="72" t="s">
        <v>114</v>
      </c>
      <c r="C277" s="73" t="s">
        <v>115</v>
      </c>
      <c r="D277" s="72" t="s">
        <v>98</v>
      </c>
      <c r="E277" s="74">
        <v>0.61199999999999999</v>
      </c>
      <c r="F277" s="75">
        <v>1300</v>
      </c>
      <c r="G277" s="75">
        <v>795.6</v>
      </c>
    </row>
    <row r="278" spans="1:7" s="59" customFormat="1" hidden="1" outlineLevel="2" x14ac:dyDescent="0.25">
      <c r="A278" s="71" t="s">
        <v>334</v>
      </c>
      <c r="B278" s="72" t="s">
        <v>117</v>
      </c>
      <c r="C278" s="73" t="s">
        <v>118</v>
      </c>
      <c r="D278" s="72" t="s">
        <v>98</v>
      </c>
      <c r="E278" s="74">
        <v>1.7999999999999999E-2</v>
      </c>
      <c r="F278" s="75">
        <v>1103</v>
      </c>
      <c r="G278" s="75">
        <v>19.850000000000001</v>
      </c>
    </row>
    <row r="279" spans="1:7" s="59" customFormat="1" ht="24" hidden="1" outlineLevel="2" x14ac:dyDescent="0.25">
      <c r="A279" s="82" t="s">
        <v>335</v>
      </c>
      <c r="B279" s="83" t="s">
        <v>120</v>
      </c>
      <c r="C279" s="84" t="s">
        <v>121</v>
      </c>
      <c r="D279" s="83" t="s">
        <v>122</v>
      </c>
      <c r="E279" s="85">
        <v>5.976</v>
      </c>
      <c r="F279" s="86">
        <v>6394</v>
      </c>
      <c r="G279" s="86">
        <v>38210.54</v>
      </c>
    </row>
    <row r="280" spans="1:7" s="59" customFormat="1" ht="32.25" collapsed="1" x14ac:dyDescent="0.25">
      <c r="A280" s="53" t="s">
        <v>336</v>
      </c>
      <c r="B280" s="54" t="s">
        <v>142</v>
      </c>
      <c r="C280" s="55" t="s">
        <v>143</v>
      </c>
      <c r="D280" s="56" t="s">
        <v>106</v>
      </c>
      <c r="E280" s="58">
        <v>2</v>
      </c>
      <c r="F280" s="58">
        <v>5266</v>
      </c>
      <c r="G280" s="58">
        <v>10532</v>
      </c>
    </row>
    <row r="281" spans="1:7" s="59" customFormat="1" hidden="1" outlineLevel="3" x14ac:dyDescent="0.25">
      <c r="A281" s="60"/>
      <c r="B281" s="61"/>
      <c r="C281" s="62" t="s">
        <v>38</v>
      </c>
      <c r="D281" s="63"/>
      <c r="E281" s="64"/>
      <c r="F281" s="65"/>
      <c r="G281" s="66"/>
    </row>
    <row r="282" spans="1:7" s="59" customFormat="1" hidden="1" outlineLevel="3" x14ac:dyDescent="0.25">
      <c r="A282" s="60" t="s">
        <v>337</v>
      </c>
      <c r="B282" s="61"/>
      <c r="C282" s="67" t="s">
        <v>39</v>
      </c>
      <c r="D282" s="68"/>
      <c r="E282" s="69"/>
      <c r="F282" s="70">
        <v>4966</v>
      </c>
      <c r="G282" s="70">
        <v>9932</v>
      </c>
    </row>
    <row r="283" spans="1:7" s="59" customFormat="1" hidden="1" outlineLevel="3" x14ac:dyDescent="0.25">
      <c r="A283" s="60"/>
      <c r="B283" s="61"/>
      <c r="C283" s="62" t="s">
        <v>41</v>
      </c>
      <c r="D283" s="63"/>
      <c r="E283" s="64"/>
      <c r="F283" s="66">
        <v>2418</v>
      </c>
      <c r="G283" s="66">
        <v>4836</v>
      </c>
    </row>
    <row r="284" spans="1:7" s="59" customFormat="1" ht="24" hidden="1" outlineLevel="2" x14ac:dyDescent="0.25">
      <c r="A284" s="71" t="s">
        <v>338</v>
      </c>
      <c r="B284" s="72" t="s">
        <v>128</v>
      </c>
      <c r="C284" s="73" t="s">
        <v>129</v>
      </c>
      <c r="D284" s="72" t="s">
        <v>46</v>
      </c>
      <c r="E284" s="74">
        <v>1.788</v>
      </c>
      <c r="F284" s="75">
        <v>5555</v>
      </c>
      <c r="G284" s="75">
        <v>9932.34</v>
      </c>
    </row>
    <row r="285" spans="1:7" s="59" customFormat="1" hidden="1" outlineLevel="3" x14ac:dyDescent="0.25">
      <c r="A285" s="60" t="s">
        <v>339</v>
      </c>
      <c r="B285" s="61"/>
      <c r="C285" s="67" t="s">
        <v>42</v>
      </c>
      <c r="D285" s="68"/>
      <c r="E285" s="69"/>
      <c r="F285" s="70">
        <v>300</v>
      </c>
      <c r="G285" s="70">
        <v>600</v>
      </c>
    </row>
    <row r="286" spans="1:7" s="59" customFormat="1" hidden="1" outlineLevel="3" x14ac:dyDescent="0.25">
      <c r="A286" s="60"/>
      <c r="B286" s="61"/>
      <c r="C286" s="62" t="s">
        <v>43</v>
      </c>
      <c r="D286" s="63"/>
      <c r="E286" s="64"/>
      <c r="F286" s="66">
        <v>2</v>
      </c>
      <c r="G286" s="66">
        <v>4</v>
      </c>
    </row>
    <row r="287" spans="1:7" s="59" customFormat="1" hidden="1" outlineLevel="2" x14ac:dyDescent="0.25">
      <c r="A287" s="71" t="s">
        <v>340</v>
      </c>
      <c r="B287" s="72" t="s">
        <v>86</v>
      </c>
      <c r="C287" s="73" t="s">
        <v>87</v>
      </c>
      <c r="D287" s="72" t="s">
        <v>65</v>
      </c>
      <c r="E287" s="74">
        <v>1.5120000000000001E-3</v>
      </c>
      <c r="F287" s="75">
        <v>8728</v>
      </c>
      <c r="G287" s="75">
        <v>13.2</v>
      </c>
    </row>
    <row r="288" spans="1:7" s="59" customFormat="1" hidden="1" outlineLevel="2" x14ac:dyDescent="0.25">
      <c r="A288" s="76"/>
      <c r="B288" s="77"/>
      <c r="C288" s="78" t="s">
        <v>66</v>
      </c>
      <c r="D288" s="79" t="s">
        <v>46</v>
      </c>
      <c r="E288" s="80">
        <v>1.5120000000000001E-3</v>
      </c>
      <c r="F288" s="81">
        <v>2943</v>
      </c>
      <c r="G288" s="81">
        <v>4.45</v>
      </c>
    </row>
    <row r="289" spans="1:7" s="59" customFormat="1" hidden="1" outlineLevel="2" x14ac:dyDescent="0.25">
      <c r="A289" s="71" t="s">
        <v>341</v>
      </c>
      <c r="B289" s="72" t="s">
        <v>133</v>
      </c>
      <c r="C289" s="73" t="s">
        <v>134</v>
      </c>
      <c r="D289" s="72" t="s">
        <v>65</v>
      </c>
      <c r="E289" s="74">
        <v>0.61192800000000003</v>
      </c>
      <c r="F289" s="75">
        <v>629</v>
      </c>
      <c r="G289" s="75">
        <v>384.9</v>
      </c>
    </row>
    <row r="290" spans="1:7" s="59" customFormat="1" ht="24" hidden="1" outlineLevel="2" x14ac:dyDescent="0.25">
      <c r="A290" s="71" t="s">
        <v>342</v>
      </c>
      <c r="B290" s="72" t="s">
        <v>150</v>
      </c>
      <c r="C290" s="73" t="s">
        <v>151</v>
      </c>
      <c r="D290" s="72" t="s">
        <v>65</v>
      </c>
      <c r="E290" s="74">
        <v>0.50392800000000004</v>
      </c>
      <c r="F290" s="75">
        <v>400</v>
      </c>
      <c r="G290" s="75">
        <v>201.57</v>
      </c>
    </row>
    <row r="291" spans="1:7" s="59" customFormat="1" ht="22.5" collapsed="1" x14ac:dyDescent="0.25">
      <c r="A291" s="53" t="s">
        <v>343</v>
      </c>
      <c r="B291" s="54" t="s">
        <v>156</v>
      </c>
      <c r="C291" s="55" t="s">
        <v>157</v>
      </c>
      <c r="D291" s="56" t="s">
        <v>106</v>
      </c>
      <c r="E291" s="58">
        <v>2</v>
      </c>
      <c r="F291" s="58">
        <v>1358</v>
      </c>
      <c r="G291" s="58">
        <v>2716</v>
      </c>
    </row>
    <row r="292" spans="1:7" s="59" customFormat="1" ht="22.5" x14ac:dyDescent="0.25">
      <c r="A292" s="53" t="s">
        <v>344</v>
      </c>
      <c r="B292" s="54" t="s">
        <v>168</v>
      </c>
      <c r="C292" s="55" t="s">
        <v>169</v>
      </c>
      <c r="D292" s="56" t="s">
        <v>98</v>
      </c>
      <c r="E292" s="57">
        <v>1.8</v>
      </c>
      <c r="F292" s="58">
        <v>708</v>
      </c>
      <c r="G292" s="58">
        <v>1274</v>
      </c>
    </row>
    <row r="293" spans="1:7" s="1" customFormat="1" x14ac:dyDescent="0.25">
      <c r="A293" s="50"/>
      <c r="B293" s="51"/>
      <c r="C293" s="230" t="s">
        <v>345</v>
      </c>
      <c r="D293" s="230"/>
      <c r="E293" s="51"/>
      <c r="F293" s="51"/>
      <c r="G293" s="52"/>
    </row>
    <row r="294" spans="1:7" s="59" customFormat="1" ht="38.25" x14ac:dyDescent="0.25">
      <c r="A294" s="53" t="s">
        <v>346</v>
      </c>
      <c r="B294" s="54" t="s">
        <v>54</v>
      </c>
      <c r="C294" s="55" t="s">
        <v>55</v>
      </c>
      <c r="D294" s="56" t="s">
        <v>56</v>
      </c>
      <c r="E294" s="58">
        <v>4</v>
      </c>
      <c r="F294" s="58">
        <v>4454</v>
      </c>
      <c r="G294" s="58">
        <v>17816</v>
      </c>
    </row>
    <row r="295" spans="1:7" s="59" customFormat="1" hidden="1" outlineLevel="3" x14ac:dyDescent="0.25">
      <c r="A295" s="60"/>
      <c r="B295" s="61"/>
      <c r="C295" s="62" t="s">
        <v>38</v>
      </c>
      <c r="D295" s="63"/>
      <c r="E295" s="64"/>
      <c r="F295" s="65"/>
      <c r="G295" s="66"/>
    </row>
    <row r="296" spans="1:7" s="59" customFormat="1" hidden="1" outlineLevel="3" x14ac:dyDescent="0.25">
      <c r="A296" s="60" t="s">
        <v>347</v>
      </c>
      <c r="B296" s="61"/>
      <c r="C296" s="67" t="s">
        <v>39</v>
      </c>
      <c r="D296" s="68"/>
      <c r="E296" s="69"/>
      <c r="F296" s="70">
        <v>4432</v>
      </c>
      <c r="G296" s="70">
        <v>17728</v>
      </c>
    </row>
    <row r="297" spans="1:7" s="59" customFormat="1" hidden="1" outlineLevel="3" x14ac:dyDescent="0.25">
      <c r="A297" s="60"/>
      <c r="B297" s="61"/>
      <c r="C297" s="62" t="s">
        <v>41</v>
      </c>
      <c r="D297" s="63"/>
      <c r="E297" s="64"/>
      <c r="F297" s="66">
        <v>2187</v>
      </c>
      <c r="G297" s="66">
        <v>8748</v>
      </c>
    </row>
    <row r="298" spans="1:7" s="59" customFormat="1" ht="24" hidden="1" outlineLevel="2" x14ac:dyDescent="0.25">
      <c r="A298" s="71" t="s">
        <v>348</v>
      </c>
      <c r="B298" s="72" t="s">
        <v>59</v>
      </c>
      <c r="C298" s="73" t="s">
        <v>60</v>
      </c>
      <c r="D298" s="72" t="s">
        <v>46</v>
      </c>
      <c r="E298" s="74">
        <v>3.6168</v>
      </c>
      <c r="F298" s="75">
        <v>4901</v>
      </c>
      <c r="G298" s="75">
        <v>17725.939999999999</v>
      </c>
    </row>
    <row r="299" spans="1:7" s="59" customFormat="1" hidden="1" outlineLevel="3" x14ac:dyDescent="0.25">
      <c r="A299" s="60" t="s">
        <v>349</v>
      </c>
      <c r="B299" s="61"/>
      <c r="C299" s="67" t="s">
        <v>42</v>
      </c>
      <c r="D299" s="68"/>
      <c r="E299" s="69"/>
      <c r="F299" s="70">
        <v>22</v>
      </c>
      <c r="G299" s="70">
        <v>88</v>
      </c>
    </row>
    <row r="300" spans="1:7" s="59" customFormat="1" hidden="1" outlineLevel="3" x14ac:dyDescent="0.25">
      <c r="A300" s="60"/>
      <c r="B300" s="61"/>
      <c r="C300" s="62" t="s">
        <v>43</v>
      </c>
      <c r="D300" s="63"/>
      <c r="E300" s="64"/>
      <c r="F300" s="66">
        <v>8</v>
      </c>
      <c r="G300" s="66">
        <v>32</v>
      </c>
    </row>
    <row r="301" spans="1:7" s="59" customFormat="1" hidden="1" outlineLevel="2" x14ac:dyDescent="0.25">
      <c r="A301" s="71" t="s">
        <v>350</v>
      </c>
      <c r="B301" s="72" t="s">
        <v>63</v>
      </c>
      <c r="C301" s="73" t="s">
        <v>64</v>
      </c>
      <c r="D301" s="72" t="s">
        <v>65</v>
      </c>
      <c r="E301" s="74">
        <v>1.3568E-2</v>
      </c>
      <c r="F301" s="75">
        <v>6535</v>
      </c>
      <c r="G301" s="75">
        <v>88.67</v>
      </c>
    </row>
    <row r="302" spans="1:7" s="59" customFormat="1" hidden="1" outlineLevel="2" x14ac:dyDescent="0.25">
      <c r="A302" s="76"/>
      <c r="B302" s="77"/>
      <c r="C302" s="78" t="s">
        <v>66</v>
      </c>
      <c r="D302" s="79" t="s">
        <v>46</v>
      </c>
      <c r="E302" s="80">
        <v>1.3568E-2</v>
      </c>
      <c r="F302" s="81">
        <v>2464</v>
      </c>
      <c r="G302" s="81">
        <v>33.43</v>
      </c>
    </row>
    <row r="303" spans="1:7" s="59" customFormat="1" ht="25.5" collapsed="1" x14ac:dyDescent="0.25">
      <c r="A303" s="53" t="s">
        <v>351</v>
      </c>
      <c r="B303" s="54" t="s">
        <v>68</v>
      </c>
      <c r="C303" s="55" t="s">
        <v>69</v>
      </c>
      <c r="D303" s="56" t="s">
        <v>70</v>
      </c>
      <c r="E303" s="58">
        <v>4</v>
      </c>
      <c r="F303" s="58">
        <v>8565</v>
      </c>
      <c r="G303" s="58">
        <v>34260</v>
      </c>
    </row>
    <row r="304" spans="1:7" s="59" customFormat="1" hidden="1" outlineLevel="3" x14ac:dyDescent="0.25">
      <c r="A304" s="60"/>
      <c r="B304" s="61"/>
      <c r="C304" s="62" t="s">
        <v>38</v>
      </c>
      <c r="D304" s="63"/>
      <c r="E304" s="64"/>
      <c r="F304" s="65"/>
      <c r="G304" s="66"/>
    </row>
    <row r="305" spans="1:7" s="59" customFormat="1" hidden="1" outlineLevel="3" x14ac:dyDescent="0.25">
      <c r="A305" s="60" t="s">
        <v>352</v>
      </c>
      <c r="B305" s="61"/>
      <c r="C305" s="67" t="s">
        <v>39</v>
      </c>
      <c r="D305" s="68"/>
      <c r="E305" s="69"/>
      <c r="F305" s="70">
        <v>1932</v>
      </c>
      <c r="G305" s="70">
        <v>7728</v>
      </c>
    </row>
    <row r="306" spans="1:7" s="59" customFormat="1" hidden="1" outlineLevel="3" x14ac:dyDescent="0.25">
      <c r="A306" s="60"/>
      <c r="B306" s="61"/>
      <c r="C306" s="62" t="s">
        <v>41</v>
      </c>
      <c r="D306" s="63"/>
      <c r="E306" s="64"/>
      <c r="F306" s="66">
        <v>940</v>
      </c>
      <c r="G306" s="66">
        <v>3760</v>
      </c>
    </row>
    <row r="307" spans="1:7" s="59" customFormat="1" ht="24" hidden="1" outlineLevel="2" x14ac:dyDescent="0.25">
      <c r="A307" s="71" t="s">
        <v>353</v>
      </c>
      <c r="B307" s="72" t="s">
        <v>73</v>
      </c>
      <c r="C307" s="73" t="s">
        <v>74</v>
      </c>
      <c r="D307" s="72" t="s">
        <v>46</v>
      </c>
      <c r="E307" s="74">
        <v>1.4976</v>
      </c>
      <c r="F307" s="75">
        <v>5159</v>
      </c>
      <c r="G307" s="75">
        <v>7726.12</v>
      </c>
    </row>
    <row r="308" spans="1:7" s="59" customFormat="1" hidden="1" outlineLevel="3" x14ac:dyDescent="0.25">
      <c r="A308" s="60" t="s">
        <v>354</v>
      </c>
      <c r="B308" s="61"/>
      <c r="C308" s="67" t="s">
        <v>42</v>
      </c>
      <c r="D308" s="68"/>
      <c r="E308" s="69"/>
      <c r="F308" s="70">
        <v>32</v>
      </c>
      <c r="G308" s="70">
        <v>128</v>
      </c>
    </row>
    <row r="309" spans="1:7" s="59" customFormat="1" hidden="1" outlineLevel="3" x14ac:dyDescent="0.25">
      <c r="A309" s="60"/>
      <c r="B309" s="61"/>
      <c r="C309" s="62" t="s">
        <v>43</v>
      </c>
      <c r="D309" s="63"/>
      <c r="E309" s="64"/>
      <c r="F309" s="66">
        <v>5</v>
      </c>
      <c r="G309" s="66">
        <v>20</v>
      </c>
    </row>
    <row r="310" spans="1:7" s="59" customFormat="1" hidden="1" outlineLevel="2" x14ac:dyDescent="0.25">
      <c r="A310" s="71" t="s">
        <v>355</v>
      </c>
      <c r="B310" s="72" t="s">
        <v>77</v>
      </c>
      <c r="C310" s="73" t="s">
        <v>78</v>
      </c>
      <c r="D310" s="72" t="s">
        <v>65</v>
      </c>
      <c r="E310" s="74">
        <v>2.4544E-2</v>
      </c>
      <c r="F310" s="75">
        <v>39</v>
      </c>
      <c r="G310" s="75">
        <v>0.96</v>
      </c>
    </row>
    <row r="311" spans="1:7" s="59" customFormat="1" hidden="1" outlineLevel="2" x14ac:dyDescent="0.25">
      <c r="A311" s="71" t="s">
        <v>356</v>
      </c>
      <c r="B311" s="72" t="s">
        <v>80</v>
      </c>
      <c r="C311" s="73" t="s">
        <v>81</v>
      </c>
      <c r="D311" s="72" t="s">
        <v>65</v>
      </c>
      <c r="E311" s="74">
        <v>5.7408000000000001E-2</v>
      </c>
      <c r="F311" s="75">
        <v>23</v>
      </c>
      <c r="G311" s="75">
        <v>1.32</v>
      </c>
    </row>
    <row r="312" spans="1:7" s="59" customFormat="1" hidden="1" outlineLevel="2" x14ac:dyDescent="0.25">
      <c r="A312" s="71" t="s">
        <v>357</v>
      </c>
      <c r="B312" s="72" t="s">
        <v>83</v>
      </c>
      <c r="C312" s="73" t="s">
        <v>84</v>
      </c>
      <c r="D312" s="72" t="s">
        <v>65</v>
      </c>
      <c r="E312" s="74">
        <v>2.9120000000000001E-3</v>
      </c>
      <c r="F312" s="75">
        <v>13506</v>
      </c>
      <c r="G312" s="75">
        <v>39.33</v>
      </c>
    </row>
    <row r="313" spans="1:7" s="59" customFormat="1" hidden="1" outlineLevel="2" x14ac:dyDescent="0.25">
      <c r="A313" s="76"/>
      <c r="B313" s="77"/>
      <c r="C313" s="78" t="s">
        <v>66</v>
      </c>
      <c r="D313" s="79" t="s">
        <v>46</v>
      </c>
      <c r="E313" s="80">
        <v>2.9120000000000001E-3</v>
      </c>
      <c r="F313" s="81">
        <v>4205</v>
      </c>
      <c r="G313" s="81">
        <v>12.24</v>
      </c>
    </row>
    <row r="314" spans="1:7" s="59" customFormat="1" hidden="1" outlineLevel="2" x14ac:dyDescent="0.25">
      <c r="A314" s="71" t="s">
        <v>358</v>
      </c>
      <c r="B314" s="72" t="s">
        <v>86</v>
      </c>
      <c r="C314" s="73" t="s">
        <v>87</v>
      </c>
      <c r="D314" s="72" t="s">
        <v>65</v>
      </c>
      <c r="E314" s="74">
        <v>2.9120000000000001E-3</v>
      </c>
      <c r="F314" s="75">
        <v>8728</v>
      </c>
      <c r="G314" s="75">
        <v>25.42</v>
      </c>
    </row>
    <row r="315" spans="1:7" s="59" customFormat="1" hidden="1" outlineLevel="2" x14ac:dyDescent="0.25">
      <c r="A315" s="76"/>
      <c r="B315" s="77"/>
      <c r="C315" s="78" t="s">
        <v>66</v>
      </c>
      <c r="D315" s="79" t="s">
        <v>46</v>
      </c>
      <c r="E315" s="80">
        <v>2.9120000000000001E-3</v>
      </c>
      <c r="F315" s="81">
        <v>2943</v>
      </c>
      <c r="G315" s="81">
        <v>8.57</v>
      </c>
    </row>
    <row r="316" spans="1:7" s="59" customFormat="1" hidden="1" outlineLevel="2" x14ac:dyDescent="0.25">
      <c r="A316" s="71" t="s">
        <v>359</v>
      </c>
      <c r="B316" s="72" t="s">
        <v>89</v>
      </c>
      <c r="C316" s="73" t="s">
        <v>90</v>
      </c>
      <c r="D316" s="72" t="s">
        <v>65</v>
      </c>
      <c r="E316" s="74">
        <v>0.14851200000000001</v>
      </c>
      <c r="F316" s="75">
        <v>22</v>
      </c>
      <c r="G316" s="75">
        <v>3.27</v>
      </c>
    </row>
    <row r="317" spans="1:7" s="59" customFormat="1" hidden="1" outlineLevel="2" x14ac:dyDescent="0.25">
      <c r="A317" s="71" t="s">
        <v>360</v>
      </c>
      <c r="B317" s="72" t="s">
        <v>92</v>
      </c>
      <c r="C317" s="73" t="s">
        <v>93</v>
      </c>
      <c r="D317" s="72" t="s">
        <v>65</v>
      </c>
      <c r="E317" s="74">
        <v>0.65935999999999995</v>
      </c>
      <c r="F317" s="75">
        <v>92</v>
      </c>
      <c r="G317" s="75">
        <v>60.66</v>
      </c>
    </row>
    <row r="318" spans="1:7" s="59" customFormat="1" hidden="1" outlineLevel="3" x14ac:dyDescent="0.25">
      <c r="A318" s="60" t="s">
        <v>361</v>
      </c>
      <c r="B318" s="61"/>
      <c r="C318" s="67" t="s">
        <v>44</v>
      </c>
      <c r="D318" s="68"/>
      <c r="E318" s="69"/>
      <c r="F318" s="70">
        <v>233</v>
      </c>
      <c r="G318" s="70">
        <v>932</v>
      </c>
    </row>
    <row r="319" spans="1:7" s="59" customFormat="1" ht="24" hidden="1" outlineLevel="2" x14ac:dyDescent="0.25">
      <c r="A319" s="71" t="s">
        <v>362</v>
      </c>
      <c r="B319" s="72" t="s">
        <v>96</v>
      </c>
      <c r="C319" s="73" t="s">
        <v>97</v>
      </c>
      <c r="D319" s="72" t="s">
        <v>98</v>
      </c>
      <c r="E319" s="74">
        <v>4.0000000000000001E-3</v>
      </c>
      <c r="F319" s="75">
        <v>641</v>
      </c>
      <c r="G319" s="75">
        <v>2.56</v>
      </c>
    </row>
    <row r="320" spans="1:7" s="59" customFormat="1" hidden="1" outlineLevel="2" x14ac:dyDescent="0.25">
      <c r="A320" s="71" t="s">
        <v>363</v>
      </c>
      <c r="B320" s="72" t="s">
        <v>100</v>
      </c>
      <c r="C320" s="73" t="s">
        <v>101</v>
      </c>
      <c r="D320" s="72" t="s">
        <v>102</v>
      </c>
      <c r="E320" s="74">
        <v>2.0000000000000002E-5</v>
      </c>
      <c r="F320" s="75">
        <v>602024</v>
      </c>
      <c r="G320" s="75">
        <v>12.04</v>
      </c>
    </row>
    <row r="321" spans="1:7" s="59" customFormat="1" hidden="1" outlineLevel="2" x14ac:dyDescent="0.25">
      <c r="A321" s="71" t="s">
        <v>364</v>
      </c>
      <c r="B321" s="72" t="s">
        <v>104</v>
      </c>
      <c r="C321" s="73" t="s">
        <v>105</v>
      </c>
      <c r="D321" s="72" t="s">
        <v>106</v>
      </c>
      <c r="E321" s="74">
        <v>1.9159999999999999</v>
      </c>
      <c r="F321" s="75">
        <v>186</v>
      </c>
      <c r="G321" s="75">
        <v>356.38</v>
      </c>
    </row>
    <row r="322" spans="1:7" s="59" customFormat="1" hidden="1" outlineLevel="2" x14ac:dyDescent="0.25">
      <c r="A322" s="71" t="s">
        <v>365</v>
      </c>
      <c r="B322" s="72" t="s">
        <v>108</v>
      </c>
      <c r="C322" s="73" t="s">
        <v>109</v>
      </c>
      <c r="D322" s="72" t="s">
        <v>106</v>
      </c>
      <c r="E322" s="74">
        <v>0.33119999999999999</v>
      </c>
      <c r="F322" s="75">
        <v>33</v>
      </c>
      <c r="G322" s="75">
        <v>10.93</v>
      </c>
    </row>
    <row r="323" spans="1:7" s="59" customFormat="1" hidden="1" outlineLevel="2" x14ac:dyDescent="0.25">
      <c r="A323" s="71" t="s">
        <v>366</v>
      </c>
      <c r="B323" s="72" t="s">
        <v>111</v>
      </c>
      <c r="C323" s="73" t="s">
        <v>112</v>
      </c>
      <c r="D323" s="72" t="s">
        <v>98</v>
      </c>
      <c r="E323" s="74">
        <v>4.0704000000000001E-3</v>
      </c>
      <c r="F323" s="75">
        <v>848</v>
      </c>
      <c r="G323" s="75">
        <v>3.45</v>
      </c>
    </row>
    <row r="324" spans="1:7" s="59" customFormat="1" hidden="1" outlineLevel="2" x14ac:dyDescent="0.25">
      <c r="A324" s="71" t="s">
        <v>367</v>
      </c>
      <c r="B324" s="72" t="s">
        <v>114</v>
      </c>
      <c r="C324" s="73" t="s">
        <v>115</v>
      </c>
      <c r="D324" s="72" t="s">
        <v>98</v>
      </c>
      <c r="E324" s="74">
        <v>0.40799999999999997</v>
      </c>
      <c r="F324" s="75">
        <v>1300</v>
      </c>
      <c r="G324" s="75">
        <v>530.4</v>
      </c>
    </row>
    <row r="325" spans="1:7" s="59" customFormat="1" hidden="1" outlineLevel="2" x14ac:dyDescent="0.25">
      <c r="A325" s="71" t="s">
        <v>368</v>
      </c>
      <c r="B325" s="72" t="s">
        <v>117</v>
      </c>
      <c r="C325" s="73" t="s">
        <v>118</v>
      </c>
      <c r="D325" s="72" t="s">
        <v>98</v>
      </c>
      <c r="E325" s="74">
        <v>1.2E-2</v>
      </c>
      <c r="F325" s="75">
        <v>1103</v>
      </c>
      <c r="G325" s="75">
        <v>13.24</v>
      </c>
    </row>
    <row r="326" spans="1:7" s="59" customFormat="1" ht="24" hidden="1" outlineLevel="2" x14ac:dyDescent="0.25">
      <c r="A326" s="82" t="s">
        <v>369</v>
      </c>
      <c r="B326" s="83" t="s">
        <v>120</v>
      </c>
      <c r="C326" s="84" t="s">
        <v>121</v>
      </c>
      <c r="D326" s="83" t="s">
        <v>122</v>
      </c>
      <c r="E326" s="85">
        <v>3.984</v>
      </c>
      <c r="F326" s="86">
        <v>6394</v>
      </c>
      <c r="G326" s="86">
        <v>25473.7</v>
      </c>
    </row>
    <row r="327" spans="1:7" s="1" customFormat="1" collapsed="1" x14ac:dyDescent="0.25">
      <c r="A327" s="50"/>
      <c r="B327" s="51"/>
      <c r="C327" s="230" t="s">
        <v>370</v>
      </c>
      <c r="D327" s="230"/>
      <c r="E327" s="51"/>
      <c r="F327" s="51"/>
      <c r="G327" s="52"/>
    </row>
    <row r="328" spans="1:7" s="59" customFormat="1" ht="38.25" x14ac:dyDescent="0.25">
      <c r="A328" s="53" t="s">
        <v>371</v>
      </c>
      <c r="B328" s="54" t="s">
        <v>54</v>
      </c>
      <c r="C328" s="55" t="s">
        <v>55</v>
      </c>
      <c r="D328" s="56" t="s">
        <v>56</v>
      </c>
      <c r="E328" s="58">
        <v>10</v>
      </c>
      <c r="F328" s="58">
        <v>4454</v>
      </c>
      <c r="G328" s="58">
        <v>44540</v>
      </c>
    </row>
    <row r="329" spans="1:7" s="59" customFormat="1" hidden="1" outlineLevel="3" x14ac:dyDescent="0.25">
      <c r="A329" s="60"/>
      <c r="B329" s="61"/>
      <c r="C329" s="62" t="s">
        <v>38</v>
      </c>
      <c r="D329" s="63"/>
      <c r="E329" s="64"/>
      <c r="F329" s="65"/>
      <c r="G329" s="66"/>
    </row>
    <row r="330" spans="1:7" s="59" customFormat="1" hidden="1" outlineLevel="3" x14ac:dyDescent="0.25">
      <c r="A330" s="60" t="s">
        <v>372</v>
      </c>
      <c r="B330" s="61"/>
      <c r="C330" s="67" t="s">
        <v>39</v>
      </c>
      <c r="D330" s="68"/>
      <c r="E330" s="69"/>
      <c r="F330" s="70">
        <v>4432</v>
      </c>
      <c r="G330" s="70">
        <v>44320</v>
      </c>
    </row>
    <row r="331" spans="1:7" s="59" customFormat="1" hidden="1" outlineLevel="3" x14ac:dyDescent="0.25">
      <c r="A331" s="60"/>
      <c r="B331" s="61"/>
      <c r="C331" s="62" t="s">
        <v>41</v>
      </c>
      <c r="D331" s="63"/>
      <c r="E331" s="64"/>
      <c r="F331" s="66">
        <v>2187</v>
      </c>
      <c r="G331" s="66">
        <v>21870</v>
      </c>
    </row>
    <row r="332" spans="1:7" s="59" customFormat="1" ht="24" hidden="1" outlineLevel="2" x14ac:dyDescent="0.25">
      <c r="A332" s="71" t="s">
        <v>373</v>
      </c>
      <c r="B332" s="72" t="s">
        <v>59</v>
      </c>
      <c r="C332" s="73" t="s">
        <v>60</v>
      </c>
      <c r="D332" s="72" t="s">
        <v>46</v>
      </c>
      <c r="E332" s="74">
        <v>9.0419999999999998</v>
      </c>
      <c r="F332" s="75">
        <v>4901</v>
      </c>
      <c r="G332" s="75">
        <v>44314.84</v>
      </c>
    </row>
    <row r="333" spans="1:7" s="59" customFormat="1" hidden="1" outlineLevel="3" x14ac:dyDescent="0.25">
      <c r="A333" s="60" t="s">
        <v>374</v>
      </c>
      <c r="B333" s="61"/>
      <c r="C333" s="67" t="s">
        <v>42</v>
      </c>
      <c r="D333" s="68"/>
      <c r="E333" s="69"/>
      <c r="F333" s="70">
        <v>22</v>
      </c>
      <c r="G333" s="70">
        <v>220</v>
      </c>
    </row>
    <row r="334" spans="1:7" s="59" customFormat="1" hidden="1" outlineLevel="3" x14ac:dyDescent="0.25">
      <c r="A334" s="60"/>
      <c r="B334" s="61"/>
      <c r="C334" s="62" t="s">
        <v>43</v>
      </c>
      <c r="D334" s="63"/>
      <c r="E334" s="64"/>
      <c r="F334" s="66">
        <v>8</v>
      </c>
      <c r="G334" s="66">
        <v>80</v>
      </c>
    </row>
    <row r="335" spans="1:7" s="59" customFormat="1" hidden="1" outlineLevel="2" x14ac:dyDescent="0.25">
      <c r="A335" s="71" t="s">
        <v>375</v>
      </c>
      <c r="B335" s="72" t="s">
        <v>63</v>
      </c>
      <c r="C335" s="73" t="s">
        <v>64</v>
      </c>
      <c r="D335" s="72" t="s">
        <v>65</v>
      </c>
      <c r="E335" s="74">
        <v>3.3919999999999999E-2</v>
      </c>
      <c r="F335" s="75">
        <v>6535</v>
      </c>
      <c r="G335" s="75">
        <v>221.67</v>
      </c>
    </row>
    <row r="336" spans="1:7" s="59" customFormat="1" hidden="1" outlineLevel="2" x14ac:dyDescent="0.25">
      <c r="A336" s="76"/>
      <c r="B336" s="77"/>
      <c r="C336" s="78" t="s">
        <v>66</v>
      </c>
      <c r="D336" s="79" t="s">
        <v>46</v>
      </c>
      <c r="E336" s="80">
        <v>3.3919999999999999E-2</v>
      </c>
      <c r="F336" s="81">
        <v>2464</v>
      </c>
      <c r="G336" s="81">
        <v>83.58</v>
      </c>
    </row>
    <row r="337" spans="1:7" s="59" customFormat="1" ht="25.5" collapsed="1" x14ac:dyDescent="0.25">
      <c r="A337" s="53" t="s">
        <v>376</v>
      </c>
      <c r="B337" s="54" t="s">
        <v>68</v>
      </c>
      <c r="C337" s="55" t="s">
        <v>69</v>
      </c>
      <c r="D337" s="56" t="s">
        <v>70</v>
      </c>
      <c r="E337" s="58">
        <v>10</v>
      </c>
      <c r="F337" s="58">
        <v>8565</v>
      </c>
      <c r="G337" s="58">
        <v>85650</v>
      </c>
    </row>
    <row r="338" spans="1:7" s="59" customFormat="1" hidden="1" outlineLevel="3" x14ac:dyDescent="0.25">
      <c r="A338" s="60"/>
      <c r="B338" s="61"/>
      <c r="C338" s="62" t="s">
        <v>38</v>
      </c>
      <c r="D338" s="63"/>
      <c r="E338" s="64"/>
      <c r="F338" s="65"/>
      <c r="G338" s="66"/>
    </row>
    <row r="339" spans="1:7" s="59" customFormat="1" hidden="1" outlineLevel="3" x14ac:dyDescent="0.25">
      <c r="A339" s="60" t="s">
        <v>377</v>
      </c>
      <c r="B339" s="61"/>
      <c r="C339" s="67" t="s">
        <v>39</v>
      </c>
      <c r="D339" s="68"/>
      <c r="E339" s="69"/>
      <c r="F339" s="70">
        <v>1932</v>
      </c>
      <c r="G339" s="70">
        <v>19320</v>
      </c>
    </row>
    <row r="340" spans="1:7" s="59" customFormat="1" hidden="1" outlineLevel="3" x14ac:dyDescent="0.25">
      <c r="A340" s="60"/>
      <c r="B340" s="61"/>
      <c r="C340" s="62" t="s">
        <v>41</v>
      </c>
      <c r="D340" s="63"/>
      <c r="E340" s="64"/>
      <c r="F340" s="66">
        <v>940</v>
      </c>
      <c r="G340" s="66">
        <v>9400</v>
      </c>
    </row>
    <row r="341" spans="1:7" s="59" customFormat="1" ht="24" hidden="1" outlineLevel="2" x14ac:dyDescent="0.25">
      <c r="A341" s="71" t="s">
        <v>378</v>
      </c>
      <c r="B341" s="72" t="s">
        <v>73</v>
      </c>
      <c r="C341" s="73" t="s">
        <v>74</v>
      </c>
      <c r="D341" s="72" t="s">
        <v>46</v>
      </c>
      <c r="E341" s="74">
        <v>3.7440000000000002</v>
      </c>
      <c r="F341" s="75">
        <v>5159</v>
      </c>
      <c r="G341" s="75">
        <v>19315.3</v>
      </c>
    </row>
    <row r="342" spans="1:7" s="59" customFormat="1" hidden="1" outlineLevel="3" x14ac:dyDescent="0.25">
      <c r="A342" s="60" t="s">
        <v>379</v>
      </c>
      <c r="B342" s="61"/>
      <c r="C342" s="67" t="s">
        <v>42</v>
      </c>
      <c r="D342" s="68"/>
      <c r="E342" s="69"/>
      <c r="F342" s="70">
        <v>32</v>
      </c>
      <c r="G342" s="70">
        <v>320</v>
      </c>
    </row>
    <row r="343" spans="1:7" s="59" customFormat="1" hidden="1" outlineLevel="3" x14ac:dyDescent="0.25">
      <c r="A343" s="60"/>
      <c r="B343" s="61"/>
      <c r="C343" s="62" t="s">
        <v>43</v>
      </c>
      <c r="D343" s="63"/>
      <c r="E343" s="64"/>
      <c r="F343" s="66">
        <v>5</v>
      </c>
      <c r="G343" s="66">
        <v>50</v>
      </c>
    </row>
    <row r="344" spans="1:7" s="59" customFormat="1" hidden="1" outlineLevel="2" x14ac:dyDescent="0.25">
      <c r="A344" s="71" t="s">
        <v>380</v>
      </c>
      <c r="B344" s="72" t="s">
        <v>77</v>
      </c>
      <c r="C344" s="73" t="s">
        <v>78</v>
      </c>
      <c r="D344" s="72" t="s">
        <v>65</v>
      </c>
      <c r="E344" s="74">
        <v>6.1359999999999998E-2</v>
      </c>
      <c r="F344" s="75">
        <v>39</v>
      </c>
      <c r="G344" s="75">
        <v>2.39</v>
      </c>
    </row>
    <row r="345" spans="1:7" s="59" customFormat="1" hidden="1" outlineLevel="2" x14ac:dyDescent="0.25">
      <c r="A345" s="71" t="s">
        <v>381</v>
      </c>
      <c r="B345" s="72" t="s">
        <v>80</v>
      </c>
      <c r="C345" s="73" t="s">
        <v>81</v>
      </c>
      <c r="D345" s="72" t="s">
        <v>65</v>
      </c>
      <c r="E345" s="74">
        <v>0.14352000000000001</v>
      </c>
      <c r="F345" s="75">
        <v>23</v>
      </c>
      <c r="G345" s="75">
        <v>3.3</v>
      </c>
    </row>
    <row r="346" spans="1:7" s="59" customFormat="1" hidden="1" outlineLevel="2" x14ac:dyDescent="0.25">
      <c r="A346" s="71" t="s">
        <v>382</v>
      </c>
      <c r="B346" s="72" t="s">
        <v>83</v>
      </c>
      <c r="C346" s="73" t="s">
        <v>84</v>
      </c>
      <c r="D346" s="72" t="s">
        <v>65</v>
      </c>
      <c r="E346" s="74">
        <v>7.28E-3</v>
      </c>
      <c r="F346" s="75">
        <v>13506</v>
      </c>
      <c r="G346" s="75">
        <v>98.32</v>
      </c>
    </row>
    <row r="347" spans="1:7" s="59" customFormat="1" hidden="1" outlineLevel="2" x14ac:dyDescent="0.25">
      <c r="A347" s="76"/>
      <c r="B347" s="77"/>
      <c r="C347" s="78" t="s">
        <v>66</v>
      </c>
      <c r="D347" s="79" t="s">
        <v>46</v>
      </c>
      <c r="E347" s="80">
        <v>7.28E-3</v>
      </c>
      <c r="F347" s="81">
        <v>4205</v>
      </c>
      <c r="G347" s="81">
        <v>30.61</v>
      </c>
    </row>
    <row r="348" spans="1:7" s="59" customFormat="1" hidden="1" outlineLevel="2" x14ac:dyDescent="0.25">
      <c r="A348" s="71" t="s">
        <v>383</v>
      </c>
      <c r="B348" s="72" t="s">
        <v>86</v>
      </c>
      <c r="C348" s="73" t="s">
        <v>87</v>
      </c>
      <c r="D348" s="72" t="s">
        <v>65</v>
      </c>
      <c r="E348" s="74">
        <v>7.28E-3</v>
      </c>
      <c r="F348" s="75">
        <v>8728</v>
      </c>
      <c r="G348" s="75">
        <v>63.54</v>
      </c>
    </row>
    <row r="349" spans="1:7" s="59" customFormat="1" hidden="1" outlineLevel="2" x14ac:dyDescent="0.25">
      <c r="A349" s="76"/>
      <c r="B349" s="77"/>
      <c r="C349" s="78" t="s">
        <v>66</v>
      </c>
      <c r="D349" s="79" t="s">
        <v>46</v>
      </c>
      <c r="E349" s="80">
        <v>7.28E-3</v>
      </c>
      <c r="F349" s="81">
        <v>2943</v>
      </c>
      <c r="G349" s="81">
        <v>21.43</v>
      </c>
    </row>
    <row r="350" spans="1:7" s="59" customFormat="1" hidden="1" outlineLevel="2" x14ac:dyDescent="0.25">
      <c r="A350" s="71" t="s">
        <v>384</v>
      </c>
      <c r="B350" s="72" t="s">
        <v>89</v>
      </c>
      <c r="C350" s="73" t="s">
        <v>90</v>
      </c>
      <c r="D350" s="72" t="s">
        <v>65</v>
      </c>
      <c r="E350" s="74">
        <v>0.37128</v>
      </c>
      <c r="F350" s="75">
        <v>22</v>
      </c>
      <c r="G350" s="75">
        <v>8.17</v>
      </c>
    </row>
    <row r="351" spans="1:7" s="59" customFormat="1" hidden="1" outlineLevel="2" x14ac:dyDescent="0.25">
      <c r="A351" s="71" t="s">
        <v>385</v>
      </c>
      <c r="B351" s="72" t="s">
        <v>92</v>
      </c>
      <c r="C351" s="73" t="s">
        <v>93</v>
      </c>
      <c r="D351" s="72" t="s">
        <v>65</v>
      </c>
      <c r="E351" s="74">
        <v>1.6484000000000001</v>
      </c>
      <c r="F351" s="75">
        <v>92</v>
      </c>
      <c r="G351" s="75">
        <v>151.65</v>
      </c>
    </row>
    <row r="352" spans="1:7" s="59" customFormat="1" hidden="1" outlineLevel="3" x14ac:dyDescent="0.25">
      <c r="A352" s="60" t="s">
        <v>386</v>
      </c>
      <c r="B352" s="61"/>
      <c r="C352" s="67" t="s">
        <v>44</v>
      </c>
      <c r="D352" s="68"/>
      <c r="E352" s="69"/>
      <c r="F352" s="70">
        <v>233</v>
      </c>
      <c r="G352" s="70">
        <v>2330</v>
      </c>
    </row>
    <row r="353" spans="1:7" s="59" customFormat="1" ht="24" hidden="1" outlineLevel="2" x14ac:dyDescent="0.25">
      <c r="A353" s="71" t="s">
        <v>387</v>
      </c>
      <c r="B353" s="72" t="s">
        <v>96</v>
      </c>
      <c r="C353" s="73" t="s">
        <v>97</v>
      </c>
      <c r="D353" s="72" t="s">
        <v>98</v>
      </c>
      <c r="E353" s="74">
        <v>0.01</v>
      </c>
      <c r="F353" s="75">
        <v>641</v>
      </c>
      <c r="G353" s="75">
        <v>6.41</v>
      </c>
    </row>
    <row r="354" spans="1:7" s="59" customFormat="1" hidden="1" outlineLevel="2" x14ac:dyDescent="0.25">
      <c r="A354" s="71" t="s">
        <v>388</v>
      </c>
      <c r="B354" s="72" t="s">
        <v>100</v>
      </c>
      <c r="C354" s="73" t="s">
        <v>101</v>
      </c>
      <c r="D354" s="72" t="s">
        <v>102</v>
      </c>
      <c r="E354" s="74">
        <v>5.0000000000000002E-5</v>
      </c>
      <c r="F354" s="75">
        <v>602024</v>
      </c>
      <c r="G354" s="75">
        <v>30.1</v>
      </c>
    </row>
    <row r="355" spans="1:7" s="59" customFormat="1" hidden="1" outlineLevel="2" x14ac:dyDescent="0.25">
      <c r="A355" s="71" t="s">
        <v>389</v>
      </c>
      <c r="B355" s="72" t="s">
        <v>104</v>
      </c>
      <c r="C355" s="73" t="s">
        <v>105</v>
      </c>
      <c r="D355" s="72" t="s">
        <v>106</v>
      </c>
      <c r="E355" s="74">
        <v>4.79</v>
      </c>
      <c r="F355" s="75">
        <v>186</v>
      </c>
      <c r="G355" s="75">
        <v>890.94</v>
      </c>
    </row>
    <row r="356" spans="1:7" s="59" customFormat="1" hidden="1" outlineLevel="2" x14ac:dyDescent="0.25">
      <c r="A356" s="71" t="s">
        <v>390</v>
      </c>
      <c r="B356" s="72" t="s">
        <v>108</v>
      </c>
      <c r="C356" s="73" t="s">
        <v>109</v>
      </c>
      <c r="D356" s="72" t="s">
        <v>106</v>
      </c>
      <c r="E356" s="74">
        <v>0.82799999999999996</v>
      </c>
      <c r="F356" s="75">
        <v>33</v>
      </c>
      <c r="G356" s="75">
        <v>27.32</v>
      </c>
    </row>
    <row r="357" spans="1:7" s="59" customFormat="1" hidden="1" outlineLevel="2" x14ac:dyDescent="0.25">
      <c r="A357" s="71" t="s">
        <v>391</v>
      </c>
      <c r="B357" s="72" t="s">
        <v>111</v>
      </c>
      <c r="C357" s="73" t="s">
        <v>112</v>
      </c>
      <c r="D357" s="72" t="s">
        <v>98</v>
      </c>
      <c r="E357" s="74">
        <v>1.0175999999999999E-2</v>
      </c>
      <c r="F357" s="75">
        <v>848</v>
      </c>
      <c r="G357" s="75">
        <v>8.6300000000000008</v>
      </c>
    </row>
    <row r="358" spans="1:7" s="59" customFormat="1" hidden="1" outlineLevel="2" x14ac:dyDescent="0.25">
      <c r="A358" s="71" t="s">
        <v>392</v>
      </c>
      <c r="B358" s="72" t="s">
        <v>114</v>
      </c>
      <c r="C358" s="73" t="s">
        <v>115</v>
      </c>
      <c r="D358" s="72" t="s">
        <v>98</v>
      </c>
      <c r="E358" s="74">
        <v>1.02</v>
      </c>
      <c r="F358" s="75">
        <v>1300</v>
      </c>
      <c r="G358" s="75">
        <v>1326</v>
      </c>
    </row>
    <row r="359" spans="1:7" s="59" customFormat="1" hidden="1" outlineLevel="2" x14ac:dyDescent="0.25">
      <c r="A359" s="71" t="s">
        <v>393</v>
      </c>
      <c r="B359" s="72" t="s">
        <v>117</v>
      </c>
      <c r="C359" s="73" t="s">
        <v>118</v>
      </c>
      <c r="D359" s="72" t="s">
        <v>98</v>
      </c>
      <c r="E359" s="74">
        <v>0.03</v>
      </c>
      <c r="F359" s="75">
        <v>1103</v>
      </c>
      <c r="G359" s="75">
        <v>33.090000000000003</v>
      </c>
    </row>
    <row r="360" spans="1:7" s="59" customFormat="1" ht="24" hidden="1" outlineLevel="2" x14ac:dyDescent="0.25">
      <c r="A360" s="82" t="s">
        <v>394</v>
      </c>
      <c r="B360" s="83" t="s">
        <v>120</v>
      </c>
      <c r="C360" s="84" t="s">
        <v>121</v>
      </c>
      <c r="D360" s="83" t="s">
        <v>122</v>
      </c>
      <c r="E360" s="85">
        <v>9.9600000000000009</v>
      </c>
      <c r="F360" s="86">
        <v>6394</v>
      </c>
      <c r="G360" s="86">
        <v>63684.24</v>
      </c>
    </row>
    <row r="361" spans="1:7" s="59" customFormat="1" ht="32.25" collapsed="1" x14ac:dyDescent="0.25">
      <c r="A361" s="53" t="s">
        <v>395</v>
      </c>
      <c r="B361" s="54" t="s">
        <v>142</v>
      </c>
      <c r="C361" s="55" t="s">
        <v>143</v>
      </c>
      <c r="D361" s="56" t="s">
        <v>106</v>
      </c>
      <c r="E361" s="58">
        <v>4</v>
      </c>
      <c r="F361" s="58">
        <v>5266</v>
      </c>
      <c r="G361" s="58">
        <v>21064</v>
      </c>
    </row>
    <row r="362" spans="1:7" s="59" customFormat="1" hidden="1" outlineLevel="3" x14ac:dyDescent="0.25">
      <c r="A362" s="60"/>
      <c r="B362" s="61"/>
      <c r="C362" s="62" t="s">
        <v>38</v>
      </c>
      <c r="D362" s="63"/>
      <c r="E362" s="64"/>
      <c r="F362" s="65"/>
      <c r="G362" s="66"/>
    </row>
    <row r="363" spans="1:7" s="59" customFormat="1" hidden="1" outlineLevel="3" x14ac:dyDescent="0.25">
      <c r="A363" s="60" t="s">
        <v>396</v>
      </c>
      <c r="B363" s="61"/>
      <c r="C363" s="67" t="s">
        <v>39</v>
      </c>
      <c r="D363" s="68"/>
      <c r="E363" s="69"/>
      <c r="F363" s="70">
        <v>4966</v>
      </c>
      <c r="G363" s="70">
        <v>19864</v>
      </c>
    </row>
    <row r="364" spans="1:7" s="59" customFormat="1" hidden="1" outlineLevel="3" x14ac:dyDescent="0.25">
      <c r="A364" s="60"/>
      <c r="B364" s="61"/>
      <c r="C364" s="62" t="s">
        <v>41</v>
      </c>
      <c r="D364" s="63"/>
      <c r="E364" s="64"/>
      <c r="F364" s="66">
        <v>2418</v>
      </c>
      <c r="G364" s="66">
        <v>9672</v>
      </c>
    </row>
    <row r="365" spans="1:7" s="59" customFormat="1" ht="24" hidden="1" outlineLevel="2" x14ac:dyDescent="0.25">
      <c r="A365" s="71" t="s">
        <v>397</v>
      </c>
      <c r="B365" s="72" t="s">
        <v>128</v>
      </c>
      <c r="C365" s="73" t="s">
        <v>129</v>
      </c>
      <c r="D365" s="72" t="s">
        <v>46</v>
      </c>
      <c r="E365" s="74">
        <v>3.5760000000000001</v>
      </c>
      <c r="F365" s="75">
        <v>5555</v>
      </c>
      <c r="G365" s="75">
        <v>19864.68</v>
      </c>
    </row>
    <row r="366" spans="1:7" s="59" customFormat="1" hidden="1" outlineLevel="3" x14ac:dyDescent="0.25">
      <c r="A366" s="60" t="s">
        <v>398</v>
      </c>
      <c r="B366" s="61"/>
      <c r="C366" s="67" t="s">
        <v>42</v>
      </c>
      <c r="D366" s="68"/>
      <c r="E366" s="69"/>
      <c r="F366" s="70">
        <v>300</v>
      </c>
      <c r="G366" s="70">
        <v>1200</v>
      </c>
    </row>
    <row r="367" spans="1:7" s="59" customFormat="1" hidden="1" outlineLevel="3" x14ac:dyDescent="0.25">
      <c r="A367" s="60"/>
      <c r="B367" s="61"/>
      <c r="C367" s="62" t="s">
        <v>43</v>
      </c>
      <c r="D367" s="63"/>
      <c r="E367" s="64"/>
      <c r="F367" s="66">
        <v>2</v>
      </c>
      <c r="G367" s="66">
        <v>8</v>
      </c>
    </row>
    <row r="368" spans="1:7" s="59" customFormat="1" hidden="1" outlineLevel="2" x14ac:dyDescent="0.25">
      <c r="A368" s="71" t="s">
        <v>399</v>
      </c>
      <c r="B368" s="72" t="s">
        <v>86</v>
      </c>
      <c r="C368" s="73" t="s">
        <v>87</v>
      </c>
      <c r="D368" s="72" t="s">
        <v>65</v>
      </c>
      <c r="E368" s="74">
        <v>3.0240000000000002E-3</v>
      </c>
      <c r="F368" s="75">
        <v>8728</v>
      </c>
      <c r="G368" s="75">
        <v>26.39</v>
      </c>
    </row>
    <row r="369" spans="1:7" s="59" customFormat="1" hidden="1" outlineLevel="2" x14ac:dyDescent="0.25">
      <c r="A369" s="76"/>
      <c r="B369" s="77"/>
      <c r="C369" s="78" t="s">
        <v>66</v>
      </c>
      <c r="D369" s="79" t="s">
        <v>46</v>
      </c>
      <c r="E369" s="80">
        <v>3.0240000000000002E-3</v>
      </c>
      <c r="F369" s="81">
        <v>2943</v>
      </c>
      <c r="G369" s="81">
        <v>8.9</v>
      </c>
    </row>
    <row r="370" spans="1:7" s="59" customFormat="1" hidden="1" outlineLevel="2" x14ac:dyDescent="0.25">
      <c r="A370" s="71" t="s">
        <v>400</v>
      </c>
      <c r="B370" s="72" t="s">
        <v>133</v>
      </c>
      <c r="C370" s="73" t="s">
        <v>134</v>
      </c>
      <c r="D370" s="72" t="s">
        <v>65</v>
      </c>
      <c r="E370" s="74">
        <v>1.2238560000000001</v>
      </c>
      <c r="F370" s="75">
        <v>629</v>
      </c>
      <c r="G370" s="75">
        <v>769.81</v>
      </c>
    </row>
    <row r="371" spans="1:7" s="59" customFormat="1" ht="24" hidden="1" outlineLevel="2" x14ac:dyDescent="0.25">
      <c r="A371" s="71" t="s">
        <v>401</v>
      </c>
      <c r="B371" s="72" t="s">
        <v>150</v>
      </c>
      <c r="C371" s="73" t="s">
        <v>151</v>
      </c>
      <c r="D371" s="72" t="s">
        <v>65</v>
      </c>
      <c r="E371" s="74">
        <v>1.0078560000000001</v>
      </c>
      <c r="F371" s="75">
        <v>400</v>
      </c>
      <c r="G371" s="75">
        <v>403.14</v>
      </c>
    </row>
    <row r="372" spans="1:7" s="59" customFormat="1" ht="22.5" collapsed="1" x14ac:dyDescent="0.25">
      <c r="A372" s="53" t="s">
        <v>402</v>
      </c>
      <c r="B372" s="54" t="s">
        <v>153</v>
      </c>
      <c r="C372" s="55" t="s">
        <v>154</v>
      </c>
      <c r="D372" s="56" t="s">
        <v>106</v>
      </c>
      <c r="E372" s="58">
        <v>1</v>
      </c>
      <c r="F372" s="58">
        <v>14812</v>
      </c>
      <c r="G372" s="58">
        <v>14812</v>
      </c>
    </row>
    <row r="373" spans="1:7" s="59" customFormat="1" ht="22.5" x14ac:dyDescent="0.25">
      <c r="A373" s="53" t="s">
        <v>403</v>
      </c>
      <c r="B373" s="54" t="s">
        <v>156</v>
      </c>
      <c r="C373" s="55" t="s">
        <v>157</v>
      </c>
      <c r="D373" s="56" t="s">
        <v>106</v>
      </c>
      <c r="E373" s="58">
        <v>2</v>
      </c>
      <c r="F373" s="58">
        <v>1358</v>
      </c>
      <c r="G373" s="58">
        <v>2716</v>
      </c>
    </row>
    <row r="374" spans="1:7" s="59" customFormat="1" ht="22.5" x14ac:dyDescent="0.25">
      <c r="A374" s="53" t="s">
        <v>404</v>
      </c>
      <c r="B374" s="54" t="s">
        <v>165</v>
      </c>
      <c r="C374" s="55" t="s">
        <v>166</v>
      </c>
      <c r="D374" s="56" t="s">
        <v>106</v>
      </c>
      <c r="E374" s="58">
        <v>1</v>
      </c>
      <c r="F374" s="58">
        <v>5193</v>
      </c>
      <c r="G374" s="58">
        <v>5193</v>
      </c>
    </row>
    <row r="375" spans="1:7" s="59" customFormat="1" ht="22.5" x14ac:dyDescent="0.25">
      <c r="A375" s="53" t="s">
        <v>405</v>
      </c>
      <c r="B375" s="54" t="s">
        <v>168</v>
      </c>
      <c r="C375" s="55" t="s">
        <v>169</v>
      </c>
      <c r="D375" s="56" t="s">
        <v>98</v>
      </c>
      <c r="E375" s="58">
        <v>3</v>
      </c>
      <c r="F375" s="58">
        <v>708</v>
      </c>
      <c r="G375" s="58">
        <v>2124</v>
      </c>
    </row>
    <row r="376" spans="1:7" s="1" customFormat="1" x14ac:dyDescent="0.25">
      <c r="A376" s="50"/>
      <c r="B376" s="51"/>
      <c r="C376" s="230" t="s">
        <v>406</v>
      </c>
      <c r="D376" s="230"/>
      <c r="E376" s="51"/>
      <c r="F376" s="51"/>
      <c r="G376" s="52"/>
    </row>
    <row r="377" spans="1:7" s="59" customFormat="1" ht="25.5" x14ac:dyDescent="0.25">
      <c r="A377" s="53" t="s">
        <v>407</v>
      </c>
      <c r="B377" s="54" t="s">
        <v>408</v>
      </c>
      <c r="C377" s="55" t="s">
        <v>409</v>
      </c>
      <c r="D377" s="56" t="s">
        <v>226</v>
      </c>
      <c r="E377" s="57">
        <v>15.1</v>
      </c>
      <c r="F377" s="58">
        <v>3935</v>
      </c>
      <c r="G377" s="58">
        <v>59418</v>
      </c>
    </row>
    <row r="378" spans="1:7" s="59" customFormat="1" hidden="1" outlineLevel="3" x14ac:dyDescent="0.25">
      <c r="A378" s="60"/>
      <c r="B378" s="61"/>
      <c r="C378" s="62" t="s">
        <v>38</v>
      </c>
      <c r="D378" s="63"/>
      <c r="E378" s="64"/>
      <c r="F378" s="65"/>
      <c r="G378" s="66"/>
    </row>
    <row r="379" spans="1:7" s="59" customFormat="1" hidden="1" outlineLevel="3" x14ac:dyDescent="0.25">
      <c r="A379" s="60" t="s">
        <v>410</v>
      </c>
      <c r="B379" s="61"/>
      <c r="C379" s="67" t="s">
        <v>39</v>
      </c>
      <c r="D379" s="68"/>
      <c r="E379" s="69"/>
      <c r="F379" s="70">
        <v>3838</v>
      </c>
      <c r="G379" s="70">
        <v>57954</v>
      </c>
    </row>
    <row r="380" spans="1:7" s="59" customFormat="1" hidden="1" outlineLevel="3" x14ac:dyDescent="0.25">
      <c r="A380" s="60"/>
      <c r="B380" s="61"/>
      <c r="C380" s="62" t="s">
        <v>41</v>
      </c>
      <c r="D380" s="63"/>
      <c r="E380" s="64"/>
      <c r="F380" s="66">
        <v>1894</v>
      </c>
      <c r="G380" s="66">
        <v>28599</v>
      </c>
    </row>
    <row r="381" spans="1:7" s="59" customFormat="1" ht="24" hidden="1" outlineLevel="2" x14ac:dyDescent="0.25">
      <c r="A381" s="71" t="s">
        <v>411</v>
      </c>
      <c r="B381" s="72" t="s">
        <v>229</v>
      </c>
      <c r="C381" s="73" t="s">
        <v>230</v>
      </c>
      <c r="D381" s="72" t="s">
        <v>46</v>
      </c>
      <c r="E381" s="74">
        <v>12.224959999999999</v>
      </c>
      <c r="F381" s="75">
        <v>4741</v>
      </c>
      <c r="G381" s="75">
        <v>57958.54</v>
      </c>
    </row>
    <row r="382" spans="1:7" s="59" customFormat="1" hidden="1" outlineLevel="3" x14ac:dyDescent="0.25">
      <c r="A382" s="60" t="s">
        <v>412</v>
      </c>
      <c r="B382" s="61"/>
      <c r="C382" s="67" t="s">
        <v>42</v>
      </c>
      <c r="D382" s="68"/>
      <c r="E382" s="69"/>
      <c r="F382" s="70">
        <v>25</v>
      </c>
      <c r="G382" s="70">
        <v>378</v>
      </c>
    </row>
    <row r="383" spans="1:7" s="59" customFormat="1" hidden="1" outlineLevel="3" x14ac:dyDescent="0.25">
      <c r="A383" s="60"/>
      <c r="B383" s="61"/>
      <c r="C383" s="62" t="s">
        <v>43</v>
      </c>
      <c r="D383" s="63"/>
      <c r="E383" s="64"/>
      <c r="F383" s="66">
        <v>7</v>
      </c>
      <c r="G383" s="66">
        <v>106</v>
      </c>
    </row>
    <row r="384" spans="1:7" s="59" customFormat="1" hidden="1" outlineLevel="2" x14ac:dyDescent="0.25">
      <c r="A384" s="71" t="s">
        <v>413</v>
      </c>
      <c r="B384" s="72" t="s">
        <v>63</v>
      </c>
      <c r="C384" s="73" t="s">
        <v>64</v>
      </c>
      <c r="D384" s="72" t="s">
        <v>65</v>
      </c>
      <c r="E384" s="74">
        <v>4.1615600000000003E-2</v>
      </c>
      <c r="F384" s="75">
        <v>6535</v>
      </c>
      <c r="G384" s="75">
        <v>271.95999999999998</v>
      </c>
    </row>
    <row r="385" spans="1:7" s="59" customFormat="1" hidden="1" outlineLevel="2" x14ac:dyDescent="0.25">
      <c r="A385" s="76"/>
      <c r="B385" s="77"/>
      <c r="C385" s="78" t="s">
        <v>66</v>
      </c>
      <c r="D385" s="79" t="s">
        <v>46</v>
      </c>
      <c r="E385" s="80">
        <v>4.1615600000000003E-2</v>
      </c>
      <c r="F385" s="81">
        <v>2464</v>
      </c>
      <c r="G385" s="81">
        <v>102.54</v>
      </c>
    </row>
    <row r="386" spans="1:7" s="59" customFormat="1" hidden="1" outlineLevel="2" x14ac:dyDescent="0.25">
      <c r="A386" s="71" t="s">
        <v>414</v>
      </c>
      <c r="B386" s="72" t="s">
        <v>234</v>
      </c>
      <c r="C386" s="73" t="s">
        <v>235</v>
      </c>
      <c r="D386" s="72" t="s">
        <v>65</v>
      </c>
      <c r="E386" s="74">
        <v>1.0403899999999999</v>
      </c>
      <c r="F386" s="75">
        <v>96</v>
      </c>
      <c r="G386" s="75">
        <v>99.88</v>
      </c>
    </row>
    <row r="387" spans="1:7" s="59" customFormat="1" hidden="1" outlineLevel="3" x14ac:dyDescent="0.25">
      <c r="A387" s="60" t="s">
        <v>415</v>
      </c>
      <c r="B387" s="61"/>
      <c r="C387" s="67" t="s">
        <v>44</v>
      </c>
      <c r="D387" s="68"/>
      <c r="E387" s="69"/>
      <c r="F387" s="70">
        <v>72</v>
      </c>
      <c r="G387" s="70">
        <v>1087</v>
      </c>
    </row>
    <row r="388" spans="1:7" s="59" customFormat="1" ht="13.5" hidden="1" outlineLevel="2" x14ac:dyDescent="0.25">
      <c r="A388" s="71" t="s">
        <v>416</v>
      </c>
      <c r="B388" s="72" t="s">
        <v>238</v>
      </c>
      <c r="C388" s="73" t="s">
        <v>239</v>
      </c>
      <c r="D388" s="72" t="s">
        <v>240</v>
      </c>
      <c r="E388" s="74">
        <v>0.12834999999999999</v>
      </c>
      <c r="F388" s="75">
        <v>5629</v>
      </c>
      <c r="G388" s="75">
        <v>722.48</v>
      </c>
    </row>
    <row r="389" spans="1:7" s="59" customFormat="1" ht="13.5" hidden="1" outlineLevel="2" x14ac:dyDescent="0.25">
      <c r="A389" s="71" t="s">
        <v>417</v>
      </c>
      <c r="B389" s="72" t="s">
        <v>242</v>
      </c>
      <c r="C389" s="73" t="s">
        <v>243</v>
      </c>
      <c r="D389" s="72" t="s">
        <v>240</v>
      </c>
      <c r="E389" s="74">
        <v>0.81540000000000001</v>
      </c>
      <c r="F389" s="75">
        <v>445</v>
      </c>
      <c r="G389" s="75">
        <v>362.85</v>
      </c>
    </row>
    <row r="390" spans="1:7" s="59" customFormat="1" ht="25.5" collapsed="1" x14ac:dyDescent="0.25">
      <c r="A390" s="53" t="s">
        <v>418</v>
      </c>
      <c r="B390" s="54" t="s">
        <v>68</v>
      </c>
      <c r="C390" s="55" t="s">
        <v>69</v>
      </c>
      <c r="D390" s="56" t="s">
        <v>70</v>
      </c>
      <c r="E390" s="57">
        <v>15.1</v>
      </c>
      <c r="F390" s="58">
        <v>8565</v>
      </c>
      <c r="G390" s="58">
        <v>129332</v>
      </c>
    </row>
    <row r="391" spans="1:7" s="59" customFormat="1" hidden="1" outlineLevel="3" x14ac:dyDescent="0.25">
      <c r="A391" s="60"/>
      <c r="B391" s="61"/>
      <c r="C391" s="62" t="s">
        <v>38</v>
      </c>
      <c r="D391" s="63"/>
      <c r="E391" s="64"/>
      <c r="F391" s="65"/>
      <c r="G391" s="66"/>
    </row>
    <row r="392" spans="1:7" s="59" customFormat="1" hidden="1" outlineLevel="3" x14ac:dyDescent="0.25">
      <c r="A392" s="60" t="s">
        <v>419</v>
      </c>
      <c r="B392" s="61"/>
      <c r="C392" s="67" t="s">
        <v>39</v>
      </c>
      <c r="D392" s="68"/>
      <c r="E392" s="69"/>
      <c r="F392" s="70">
        <v>1932</v>
      </c>
      <c r="G392" s="70">
        <v>29173</v>
      </c>
    </row>
    <row r="393" spans="1:7" s="59" customFormat="1" hidden="1" outlineLevel="3" x14ac:dyDescent="0.25">
      <c r="A393" s="60"/>
      <c r="B393" s="61"/>
      <c r="C393" s="62" t="s">
        <v>41</v>
      </c>
      <c r="D393" s="63"/>
      <c r="E393" s="64"/>
      <c r="F393" s="66">
        <v>940</v>
      </c>
      <c r="G393" s="66">
        <v>14194</v>
      </c>
    </row>
    <row r="394" spans="1:7" s="59" customFormat="1" ht="24" hidden="1" outlineLevel="2" x14ac:dyDescent="0.25">
      <c r="A394" s="71" t="s">
        <v>420</v>
      </c>
      <c r="B394" s="72" t="s">
        <v>73</v>
      </c>
      <c r="C394" s="73" t="s">
        <v>74</v>
      </c>
      <c r="D394" s="72" t="s">
        <v>46</v>
      </c>
      <c r="E394" s="74">
        <v>5.6534399999999998</v>
      </c>
      <c r="F394" s="75">
        <v>5159</v>
      </c>
      <c r="G394" s="75">
        <v>29166.1</v>
      </c>
    </row>
    <row r="395" spans="1:7" s="59" customFormat="1" hidden="1" outlineLevel="3" x14ac:dyDescent="0.25">
      <c r="A395" s="60" t="s">
        <v>421</v>
      </c>
      <c r="B395" s="61"/>
      <c r="C395" s="67" t="s">
        <v>42</v>
      </c>
      <c r="D395" s="68"/>
      <c r="E395" s="69"/>
      <c r="F395" s="70">
        <v>32</v>
      </c>
      <c r="G395" s="70">
        <v>484</v>
      </c>
    </row>
    <row r="396" spans="1:7" s="59" customFormat="1" hidden="1" outlineLevel="3" x14ac:dyDescent="0.25">
      <c r="A396" s="60"/>
      <c r="B396" s="61"/>
      <c r="C396" s="62" t="s">
        <v>43</v>
      </c>
      <c r="D396" s="63"/>
      <c r="E396" s="64"/>
      <c r="F396" s="66">
        <v>5</v>
      </c>
      <c r="G396" s="66">
        <v>76</v>
      </c>
    </row>
    <row r="397" spans="1:7" s="59" customFormat="1" hidden="1" outlineLevel="2" x14ac:dyDescent="0.25">
      <c r="A397" s="71" t="s">
        <v>422</v>
      </c>
      <c r="B397" s="72" t="s">
        <v>77</v>
      </c>
      <c r="C397" s="73" t="s">
        <v>78</v>
      </c>
      <c r="D397" s="72" t="s">
        <v>65</v>
      </c>
      <c r="E397" s="74">
        <v>9.2653600000000003E-2</v>
      </c>
      <c r="F397" s="75">
        <v>39</v>
      </c>
      <c r="G397" s="75">
        <v>3.61</v>
      </c>
    </row>
    <row r="398" spans="1:7" s="59" customFormat="1" hidden="1" outlineLevel="2" x14ac:dyDescent="0.25">
      <c r="A398" s="71" t="s">
        <v>423</v>
      </c>
      <c r="B398" s="72" t="s">
        <v>80</v>
      </c>
      <c r="C398" s="73" t="s">
        <v>81</v>
      </c>
      <c r="D398" s="72" t="s">
        <v>65</v>
      </c>
      <c r="E398" s="74">
        <v>0.2167152</v>
      </c>
      <c r="F398" s="75">
        <v>23</v>
      </c>
      <c r="G398" s="75">
        <v>4.9800000000000004</v>
      </c>
    </row>
    <row r="399" spans="1:7" s="59" customFormat="1" hidden="1" outlineLevel="2" x14ac:dyDescent="0.25">
      <c r="A399" s="71" t="s">
        <v>424</v>
      </c>
      <c r="B399" s="72" t="s">
        <v>83</v>
      </c>
      <c r="C399" s="73" t="s">
        <v>84</v>
      </c>
      <c r="D399" s="72" t="s">
        <v>65</v>
      </c>
      <c r="E399" s="74">
        <v>1.09928E-2</v>
      </c>
      <c r="F399" s="75">
        <v>13506</v>
      </c>
      <c r="G399" s="75">
        <v>148.47</v>
      </c>
    </row>
    <row r="400" spans="1:7" s="59" customFormat="1" hidden="1" outlineLevel="2" x14ac:dyDescent="0.25">
      <c r="A400" s="76"/>
      <c r="B400" s="77"/>
      <c r="C400" s="78" t="s">
        <v>66</v>
      </c>
      <c r="D400" s="79" t="s">
        <v>46</v>
      </c>
      <c r="E400" s="80">
        <v>1.09928E-2</v>
      </c>
      <c r="F400" s="81">
        <v>4205</v>
      </c>
      <c r="G400" s="81">
        <v>46.22</v>
      </c>
    </row>
    <row r="401" spans="1:7" s="59" customFormat="1" hidden="1" outlineLevel="2" x14ac:dyDescent="0.25">
      <c r="A401" s="71" t="s">
        <v>425</v>
      </c>
      <c r="B401" s="72" t="s">
        <v>86</v>
      </c>
      <c r="C401" s="73" t="s">
        <v>87</v>
      </c>
      <c r="D401" s="72" t="s">
        <v>65</v>
      </c>
      <c r="E401" s="74">
        <v>1.09928E-2</v>
      </c>
      <c r="F401" s="75">
        <v>8728</v>
      </c>
      <c r="G401" s="75">
        <v>95.95</v>
      </c>
    </row>
    <row r="402" spans="1:7" s="59" customFormat="1" hidden="1" outlineLevel="2" x14ac:dyDescent="0.25">
      <c r="A402" s="76"/>
      <c r="B402" s="77"/>
      <c r="C402" s="78" t="s">
        <v>66</v>
      </c>
      <c r="D402" s="79" t="s">
        <v>46</v>
      </c>
      <c r="E402" s="80">
        <v>1.09928E-2</v>
      </c>
      <c r="F402" s="81">
        <v>2943</v>
      </c>
      <c r="G402" s="81">
        <v>32.35</v>
      </c>
    </row>
    <row r="403" spans="1:7" s="59" customFormat="1" hidden="1" outlineLevel="2" x14ac:dyDescent="0.25">
      <c r="A403" s="71" t="s">
        <v>426</v>
      </c>
      <c r="B403" s="72" t="s">
        <v>89</v>
      </c>
      <c r="C403" s="73" t="s">
        <v>90</v>
      </c>
      <c r="D403" s="72" t="s">
        <v>65</v>
      </c>
      <c r="E403" s="74">
        <v>0.56063280000000004</v>
      </c>
      <c r="F403" s="75">
        <v>22</v>
      </c>
      <c r="G403" s="75">
        <v>12.33</v>
      </c>
    </row>
    <row r="404" spans="1:7" s="59" customFormat="1" hidden="1" outlineLevel="2" x14ac:dyDescent="0.25">
      <c r="A404" s="71" t="s">
        <v>427</v>
      </c>
      <c r="B404" s="72" t="s">
        <v>92</v>
      </c>
      <c r="C404" s="73" t="s">
        <v>93</v>
      </c>
      <c r="D404" s="72" t="s">
        <v>65</v>
      </c>
      <c r="E404" s="74">
        <v>2.4890840000000001</v>
      </c>
      <c r="F404" s="75">
        <v>92</v>
      </c>
      <c r="G404" s="75">
        <v>229</v>
      </c>
    </row>
    <row r="405" spans="1:7" s="59" customFormat="1" hidden="1" outlineLevel="3" x14ac:dyDescent="0.25">
      <c r="A405" s="60" t="s">
        <v>428</v>
      </c>
      <c r="B405" s="61"/>
      <c r="C405" s="67" t="s">
        <v>44</v>
      </c>
      <c r="D405" s="68"/>
      <c r="E405" s="69"/>
      <c r="F405" s="70">
        <v>233</v>
      </c>
      <c r="G405" s="70">
        <v>3518</v>
      </c>
    </row>
    <row r="406" spans="1:7" s="59" customFormat="1" ht="24" hidden="1" outlineLevel="2" x14ac:dyDescent="0.25">
      <c r="A406" s="71" t="s">
        <v>429</v>
      </c>
      <c r="B406" s="72" t="s">
        <v>96</v>
      </c>
      <c r="C406" s="73" t="s">
        <v>97</v>
      </c>
      <c r="D406" s="72" t="s">
        <v>98</v>
      </c>
      <c r="E406" s="74">
        <v>1.5100000000000001E-2</v>
      </c>
      <c r="F406" s="75">
        <v>641</v>
      </c>
      <c r="G406" s="75">
        <v>9.68</v>
      </c>
    </row>
    <row r="407" spans="1:7" s="59" customFormat="1" hidden="1" outlineLevel="2" x14ac:dyDescent="0.25">
      <c r="A407" s="71" t="s">
        <v>430</v>
      </c>
      <c r="B407" s="72" t="s">
        <v>100</v>
      </c>
      <c r="C407" s="73" t="s">
        <v>101</v>
      </c>
      <c r="D407" s="72" t="s">
        <v>102</v>
      </c>
      <c r="E407" s="74">
        <v>7.5500000000000006E-5</v>
      </c>
      <c r="F407" s="75">
        <v>602024</v>
      </c>
      <c r="G407" s="75">
        <v>45.45</v>
      </c>
    </row>
    <row r="408" spans="1:7" s="59" customFormat="1" hidden="1" outlineLevel="2" x14ac:dyDescent="0.25">
      <c r="A408" s="71" t="s">
        <v>431</v>
      </c>
      <c r="B408" s="72" t="s">
        <v>104</v>
      </c>
      <c r="C408" s="73" t="s">
        <v>105</v>
      </c>
      <c r="D408" s="72" t="s">
        <v>106</v>
      </c>
      <c r="E408" s="74">
        <v>7.2328999999999999</v>
      </c>
      <c r="F408" s="75">
        <v>186</v>
      </c>
      <c r="G408" s="75">
        <v>1345.32</v>
      </c>
    </row>
    <row r="409" spans="1:7" s="59" customFormat="1" hidden="1" outlineLevel="2" x14ac:dyDescent="0.25">
      <c r="A409" s="71" t="s">
        <v>432</v>
      </c>
      <c r="B409" s="72" t="s">
        <v>108</v>
      </c>
      <c r="C409" s="73" t="s">
        <v>109</v>
      </c>
      <c r="D409" s="72" t="s">
        <v>106</v>
      </c>
      <c r="E409" s="74">
        <v>1.2502800000000001</v>
      </c>
      <c r="F409" s="75">
        <v>33</v>
      </c>
      <c r="G409" s="75">
        <v>41.26</v>
      </c>
    </row>
    <row r="410" spans="1:7" s="59" customFormat="1" hidden="1" outlineLevel="2" x14ac:dyDescent="0.25">
      <c r="A410" s="71" t="s">
        <v>433</v>
      </c>
      <c r="B410" s="72" t="s">
        <v>111</v>
      </c>
      <c r="C410" s="73" t="s">
        <v>112</v>
      </c>
      <c r="D410" s="72" t="s">
        <v>98</v>
      </c>
      <c r="E410" s="74">
        <v>1.5365800000000001E-2</v>
      </c>
      <c r="F410" s="75">
        <v>848</v>
      </c>
      <c r="G410" s="75">
        <v>13.03</v>
      </c>
    </row>
    <row r="411" spans="1:7" s="59" customFormat="1" hidden="1" outlineLevel="2" x14ac:dyDescent="0.25">
      <c r="A411" s="71" t="s">
        <v>434</v>
      </c>
      <c r="B411" s="72" t="s">
        <v>114</v>
      </c>
      <c r="C411" s="73" t="s">
        <v>115</v>
      </c>
      <c r="D411" s="72" t="s">
        <v>98</v>
      </c>
      <c r="E411" s="74">
        <v>1.5402</v>
      </c>
      <c r="F411" s="75">
        <v>1300</v>
      </c>
      <c r="G411" s="75">
        <v>2002.26</v>
      </c>
    </row>
    <row r="412" spans="1:7" s="59" customFormat="1" hidden="1" outlineLevel="2" x14ac:dyDescent="0.25">
      <c r="A412" s="71" t="s">
        <v>435</v>
      </c>
      <c r="B412" s="72" t="s">
        <v>117</v>
      </c>
      <c r="C412" s="73" t="s">
        <v>118</v>
      </c>
      <c r="D412" s="72" t="s">
        <v>98</v>
      </c>
      <c r="E412" s="74">
        <v>4.53E-2</v>
      </c>
      <c r="F412" s="75">
        <v>1103</v>
      </c>
      <c r="G412" s="75">
        <v>49.97</v>
      </c>
    </row>
    <row r="413" spans="1:7" s="59" customFormat="1" ht="24" hidden="1" outlineLevel="2" x14ac:dyDescent="0.25">
      <c r="A413" s="82" t="s">
        <v>436</v>
      </c>
      <c r="B413" s="83" t="s">
        <v>120</v>
      </c>
      <c r="C413" s="84" t="s">
        <v>121</v>
      </c>
      <c r="D413" s="83" t="s">
        <v>122</v>
      </c>
      <c r="E413" s="85">
        <v>15.0396</v>
      </c>
      <c r="F413" s="86">
        <v>6394</v>
      </c>
      <c r="G413" s="86">
        <v>96163.199999999997</v>
      </c>
    </row>
    <row r="414" spans="1:7" s="59" customFormat="1" ht="32.25" collapsed="1" x14ac:dyDescent="0.25">
      <c r="A414" s="53" t="s">
        <v>437</v>
      </c>
      <c r="B414" s="54" t="s">
        <v>142</v>
      </c>
      <c r="C414" s="55" t="s">
        <v>143</v>
      </c>
      <c r="D414" s="56" t="s">
        <v>106</v>
      </c>
      <c r="E414" s="58">
        <v>14</v>
      </c>
      <c r="F414" s="58">
        <v>5266</v>
      </c>
      <c r="G414" s="58">
        <v>73724</v>
      </c>
    </row>
    <row r="415" spans="1:7" s="59" customFormat="1" hidden="1" outlineLevel="3" x14ac:dyDescent="0.25">
      <c r="A415" s="60"/>
      <c r="B415" s="61"/>
      <c r="C415" s="62" t="s">
        <v>38</v>
      </c>
      <c r="D415" s="63"/>
      <c r="E415" s="64"/>
      <c r="F415" s="65"/>
      <c r="G415" s="66"/>
    </row>
    <row r="416" spans="1:7" s="59" customFormat="1" hidden="1" outlineLevel="3" x14ac:dyDescent="0.25">
      <c r="A416" s="60" t="s">
        <v>438</v>
      </c>
      <c r="B416" s="61"/>
      <c r="C416" s="67" t="s">
        <v>39</v>
      </c>
      <c r="D416" s="68"/>
      <c r="E416" s="69"/>
      <c r="F416" s="70">
        <v>4966</v>
      </c>
      <c r="G416" s="70">
        <v>69524</v>
      </c>
    </row>
    <row r="417" spans="1:7" s="59" customFormat="1" hidden="1" outlineLevel="3" x14ac:dyDescent="0.25">
      <c r="A417" s="60"/>
      <c r="B417" s="61"/>
      <c r="C417" s="62" t="s">
        <v>41</v>
      </c>
      <c r="D417" s="63"/>
      <c r="E417" s="64"/>
      <c r="F417" s="66">
        <v>2418</v>
      </c>
      <c r="G417" s="66">
        <v>33852</v>
      </c>
    </row>
    <row r="418" spans="1:7" s="59" customFormat="1" ht="24" hidden="1" outlineLevel="2" x14ac:dyDescent="0.25">
      <c r="A418" s="71" t="s">
        <v>439</v>
      </c>
      <c r="B418" s="72" t="s">
        <v>128</v>
      </c>
      <c r="C418" s="73" t="s">
        <v>129</v>
      </c>
      <c r="D418" s="72" t="s">
        <v>46</v>
      </c>
      <c r="E418" s="74">
        <v>12.516</v>
      </c>
      <c r="F418" s="75">
        <v>5555</v>
      </c>
      <c r="G418" s="75">
        <v>69526.38</v>
      </c>
    </row>
    <row r="419" spans="1:7" s="59" customFormat="1" hidden="1" outlineLevel="3" x14ac:dyDescent="0.25">
      <c r="A419" s="60" t="s">
        <v>440</v>
      </c>
      <c r="B419" s="61"/>
      <c r="C419" s="67" t="s">
        <v>42</v>
      </c>
      <c r="D419" s="68"/>
      <c r="E419" s="69"/>
      <c r="F419" s="70">
        <v>300</v>
      </c>
      <c r="G419" s="70">
        <v>4200</v>
      </c>
    </row>
    <row r="420" spans="1:7" s="59" customFormat="1" hidden="1" outlineLevel="3" x14ac:dyDescent="0.25">
      <c r="A420" s="60"/>
      <c r="B420" s="61"/>
      <c r="C420" s="62" t="s">
        <v>43</v>
      </c>
      <c r="D420" s="63"/>
      <c r="E420" s="64"/>
      <c r="F420" s="66">
        <v>2</v>
      </c>
      <c r="G420" s="66">
        <v>28</v>
      </c>
    </row>
    <row r="421" spans="1:7" s="59" customFormat="1" hidden="1" outlineLevel="2" x14ac:dyDescent="0.25">
      <c r="A421" s="71" t="s">
        <v>441</v>
      </c>
      <c r="B421" s="72" t="s">
        <v>86</v>
      </c>
      <c r="C421" s="73" t="s">
        <v>87</v>
      </c>
      <c r="D421" s="72" t="s">
        <v>65</v>
      </c>
      <c r="E421" s="74">
        <v>1.0584E-2</v>
      </c>
      <c r="F421" s="75">
        <v>8728</v>
      </c>
      <c r="G421" s="75">
        <v>92.38</v>
      </c>
    </row>
    <row r="422" spans="1:7" s="59" customFormat="1" hidden="1" outlineLevel="2" x14ac:dyDescent="0.25">
      <c r="A422" s="76"/>
      <c r="B422" s="77"/>
      <c r="C422" s="78" t="s">
        <v>66</v>
      </c>
      <c r="D422" s="79" t="s">
        <v>46</v>
      </c>
      <c r="E422" s="80">
        <v>1.0584E-2</v>
      </c>
      <c r="F422" s="81">
        <v>2943</v>
      </c>
      <c r="G422" s="81">
        <v>31.15</v>
      </c>
    </row>
    <row r="423" spans="1:7" s="59" customFormat="1" hidden="1" outlineLevel="2" x14ac:dyDescent="0.25">
      <c r="A423" s="71" t="s">
        <v>442</v>
      </c>
      <c r="B423" s="72" t="s">
        <v>133</v>
      </c>
      <c r="C423" s="73" t="s">
        <v>134</v>
      </c>
      <c r="D423" s="72" t="s">
        <v>65</v>
      </c>
      <c r="E423" s="74">
        <v>4.2834960000000004</v>
      </c>
      <c r="F423" s="75">
        <v>629</v>
      </c>
      <c r="G423" s="75">
        <v>2694.32</v>
      </c>
    </row>
    <row r="424" spans="1:7" s="59" customFormat="1" ht="24" hidden="1" outlineLevel="2" x14ac:dyDescent="0.25">
      <c r="A424" s="71" t="s">
        <v>443</v>
      </c>
      <c r="B424" s="72" t="s">
        <v>150</v>
      </c>
      <c r="C424" s="73" t="s">
        <v>151</v>
      </c>
      <c r="D424" s="72" t="s">
        <v>65</v>
      </c>
      <c r="E424" s="74">
        <v>3.5274960000000002</v>
      </c>
      <c r="F424" s="75">
        <v>400</v>
      </c>
      <c r="G424" s="75">
        <v>1411</v>
      </c>
    </row>
    <row r="425" spans="1:7" s="59" customFormat="1" ht="22.5" collapsed="1" x14ac:dyDescent="0.25">
      <c r="A425" s="53" t="s">
        <v>444</v>
      </c>
      <c r="B425" s="54" t="s">
        <v>153</v>
      </c>
      <c r="C425" s="55" t="s">
        <v>154</v>
      </c>
      <c r="D425" s="56" t="s">
        <v>106</v>
      </c>
      <c r="E425" s="58">
        <v>6</v>
      </c>
      <c r="F425" s="58">
        <v>14812</v>
      </c>
      <c r="G425" s="58">
        <v>88872</v>
      </c>
    </row>
    <row r="426" spans="1:7" s="59" customFormat="1" ht="32.25" x14ac:dyDescent="0.25">
      <c r="A426" s="53" t="s">
        <v>445</v>
      </c>
      <c r="B426" s="54" t="s">
        <v>124</v>
      </c>
      <c r="C426" s="55" t="s">
        <v>125</v>
      </c>
      <c r="D426" s="56" t="s">
        <v>106</v>
      </c>
      <c r="E426" s="58">
        <v>2</v>
      </c>
      <c r="F426" s="58">
        <v>4797</v>
      </c>
      <c r="G426" s="58">
        <v>9594</v>
      </c>
    </row>
    <row r="427" spans="1:7" s="59" customFormat="1" hidden="1" outlineLevel="3" x14ac:dyDescent="0.25">
      <c r="A427" s="60"/>
      <c r="B427" s="61"/>
      <c r="C427" s="62" t="s">
        <v>38</v>
      </c>
      <c r="D427" s="63"/>
      <c r="E427" s="64"/>
      <c r="F427" s="65"/>
      <c r="G427" s="66"/>
    </row>
    <row r="428" spans="1:7" s="59" customFormat="1" hidden="1" outlineLevel="3" x14ac:dyDescent="0.25">
      <c r="A428" s="60" t="s">
        <v>446</v>
      </c>
      <c r="B428" s="61"/>
      <c r="C428" s="67" t="s">
        <v>39</v>
      </c>
      <c r="D428" s="68"/>
      <c r="E428" s="69"/>
      <c r="F428" s="70">
        <v>4653</v>
      </c>
      <c r="G428" s="70">
        <v>9306</v>
      </c>
    </row>
    <row r="429" spans="1:7" s="59" customFormat="1" hidden="1" outlineLevel="3" x14ac:dyDescent="0.25">
      <c r="A429" s="60"/>
      <c r="B429" s="61"/>
      <c r="C429" s="62" t="s">
        <v>41</v>
      </c>
      <c r="D429" s="63"/>
      <c r="E429" s="64"/>
      <c r="F429" s="66">
        <v>2266</v>
      </c>
      <c r="G429" s="66">
        <v>4532</v>
      </c>
    </row>
    <row r="430" spans="1:7" s="59" customFormat="1" ht="24" hidden="1" outlineLevel="2" x14ac:dyDescent="0.25">
      <c r="A430" s="71" t="s">
        <v>447</v>
      </c>
      <c r="B430" s="72" t="s">
        <v>128</v>
      </c>
      <c r="C430" s="73" t="s">
        <v>129</v>
      </c>
      <c r="D430" s="72" t="s">
        <v>46</v>
      </c>
      <c r="E430" s="74">
        <v>1.6752</v>
      </c>
      <c r="F430" s="75">
        <v>5555</v>
      </c>
      <c r="G430" s="75">
        <v>9305.74</v>
      </c>
    </row>
    <row r="431" spans="1:7" s="59" customFormat="1" hidden="1" outlineLevel="3" x14ac:dyDescent="0.25">
      <c r="A431" s="60" t="s">
        <v>448</v>
      </c>
      <c r="B431" s="61"/>
      <c r="C431" s="67" t="s">
        <v>42</v>
      </c>
      <c r="D431" s="68"/>
      <c r="E431" s="69"/>
      <c r="F431" s="70">
        <v>144</v>
      </c>
      <c r="G431" s="70">
        <v>288</v>
      </c>
    </row>
    <row r="432" spans="1:7" s="59" customFormat="1" hidden="1" outlineLevel="3" x14ac:dyDescent="0.25">
      <c r="A432" s="60"/>
      <c r="B432" s="61"/>
      <c r="C432" s="62" t="s">
        <v>43</v>
      </c>
      <c r="D432" s="63"/>
      <c r="E432" s="64"/>
      <c r="F432" s="66">
        <v>1</v>
      </c>
      <c r="G432" s="66">
        <v>2</v>
      </c>
    </row>
    <row r="433" spans="1:7" s="59" customFormat="1" hidden="1" outlineLevel="2" x14ac:dyDescent="0.25">
      <c r="A433" s="71" t="s">
        <v>449</v>
      </c>
      <c r="B433" s="72" t="s">
        <v>86</v>
      </c>
      <c r="C433" s="73" t="s">
        <v>87</v>
      </c>
      <c r="D433" s="72" t="s">
        <v>65</v>
      </c>
      <c r="E433" s="74">
        <v>4.3199999999999998E-4</v>
      </c>
      <c r="F433" s="75">
        <v>8728</v>
      </c>
      <c r="G433" s="75">
        <v>3.77</v>
      </c>
    </row>
    <row r="434" spans="1:7" s="59" customFormat="1" hidden="1" outlineLevel="2" x14ac:dyDescent="0.25">
      <c r="A434" s="76"/>
      <c r="B434" s="77"/>
      <c r="C434" s="78" t="s">
        <v>66</v>
      </c>
      <c r="D434" s="79" t="s">
        <v>46</v>
      </c>
      <c r="E434" s="80">
        <v>4.3199999999999998E-4</v>
      </c>
      <c r="F434" s="81">
        <v>2943</v>
      </c>
      <c r="G434" s="81">
        <v>1.27</v>
      </c>
    </row>
    <row r="435" spans="1:7" s="59" customFormat="1" hidden="1" outlineLevel="2" x14ac:dyDescent="0.25">
      <c r="A435" s="71" t="s">
        <v>450</v>
      </c>
      <c r="B435" s="72" t="s">
        <v>133</v>
      </c>
      <c r="C435" s="73" t="s">
        <v>134</v>
      </c>
      <c r="D435" s="72" t="s">
        <v>65</v>
      </c>
      <c r="E435" s="74">
        <v>0.378</v>
      </c>
      <c r="F435" s="75">
        <v>629</v>
      </c>
      <c r="G435" s="75">
        <v>237.76</v>
      </c>
    </row>
    <row r="436" spans="1:7" s="59" customFormat="1" ht="24" hidden="1" outlineLevel="2" x14ac:dyDescent="0.25">
      <c r="A436" s="71" t="s">
        <v>451</v>
      </c>
      <c r="B436" s="72" t="s">
        <v>136</v>
      </c>
      <c r="C436" s="73" t="s">
        <v>137</v>
      </c>
      <c r="D436" s="72" t="s">
        <v>65</v>
      </c>
      <c r="E436" s="74">
        <v>0.27</v>
      </c>
      <c r="F436" s="75">
        <v>167</v>
      </c>
      <c r="G436" s="75">
        <v>45.09</v>
      </c>
    </row>
    <row r="437" spans="1:7" s="59" customFormat="1" ht="22.5" collapsed="1" x14ac:dyDescent="0.25">
      <c r="A437" s="53" t="s">
        <v>452</v>
      </c>
      <c r="B437" s="54" t="s">
        <v>139</v>
      </c>
      <c r="C437" s="55" t="s">
        <v>140</v>
      </c>
      <c r="D437" s="56" t="s">
        <v>106</v>
      </c>
      <c r="E437" s="58">
        <v>2</v>
      </c>
      <c r="F437" s="58">
        <v>5207</v>
      </c>
      <c r="G437" s="58">
        <v>10414</v>
      </c>
    </row>
    <row r="438" spans="1:7" s="59" customFormat="1" ht="22.5" x14ac:dyDescent="0.25">
      <c r="A438" s="53" t="s">
        <v>453</v>
      </c>
      <c r="B438" s="54" t="s">
        <v>156</v>
      </c>
      <c r="C438" s="55" t="s">
        <v>157</v>
      </c>
      <c r="D438" s="56" t="s">
        <v>106</v>
      </c>
      <c r="E438" s="58">
        <v>6</v>
      </c>
      <c r="F438" s="58">
        <v>1358</v>
      </c>
      <c r="G438" s="58">
        <v>8148</v>
      </c>
    </row>
    <row r="439" spans="1:7" s="59" customFormat="1" ht="22.5" x14ac:dyDescent="0.25">
      <c r="A439" s="53" t="s">
        <v>454</v>
      </c>
      <c r="B439" s="54" t="s">
        <v>165</v>
      </c>
      <c r="C439" s="55" t="s">
        <v>166</v>
      </c>
      <c r="D439" s="56" t="s">
        <v>106</v>
      </c>
      <c r="E439" s="58">
        <v>1</v>
      </c>
      <c r="F439" s="58">
        <v>5193</v>
      </c>
      <c r="G439" s="58">
        <v>5193</v>
      </c>
    </row>
    <row r="440" spans="1:7" s="59" customFormat="1" ht="22.5" x14ac:dyDescent="0.25">
      <c r="A440" s="53" t="s">
        <v>455</v>
      </c>
      <c r="B440" s="54" t="s">
        <v>168</v>
      </c>
      <c r="C440" s="55" t="s">
        <v>169</v>
      </c>
      <c r="D440" s="56" t="s">
        <v>98</v>
      </c>
      <c r="E440" s="57">
        <v>4.53</v>
      </c>
      <c r="F440" s="58">
        <v>708</v>
      </c>
      <c r="G440" s="58">
        <v>3207</v>
      </c>
    </row>
    <row r="441" spans="1:7" s="59" customFormat="1" ht="22.5" x14ac:dyDescent="0.25">
      <c r="A441" s="53" t="s">
        <v>456</v>
      </c>
      <c r="B441" s="54" t="s">
        <v>171</v>
      </c>
      <c r="C441" s="55" t="s">
        <v>172</v>
      </c>
      <c r="D441" s="56" t="s">
        <v>122</v>
      </c>
      <c r="E441" s="58">
        <v>2</v>
      </c>
      <c r="F441" s="58">
        <v>2547</v>
      </c>
      <c r="G441" s="58">
        <v>5094</v>
      </c>
    </row>
    <row r="442" spans="1:7" s="59" customFormat="1" hidden="1" outlineLevel="3" x14ac:dyDescent="0.25">
      <c r="A442" s="60"/>
      <c r="B442" s="61"/>
      <c r="C442" s="62" t="s">
        <v>38</v>
      </c>
      <c r="D442" s="63"/>
      <c r="E442" s="64"/>
      <c r="F442" s="65"/>
      <c r="G442" s="66"/>
    </row>
    <row r="443" spans="1:7" s="59" customFormat="1" hidden="1" outlineLevel="3" x14ac:dyDescent="0.25">
      <c r="A443" s="60" t="s">
        <v>457</v>
      </c>
      <c r="B443" s="61"/>
      <c r="C443" s="67" t="s">
        <v>39</v>
      </c>
      <c r="D443" s="68"/>
      <c r="E443" s="69"/>
      <c r="F443" s="70">
        <v>1712</v>
      </c>
      <c r="G443" s="70">
        <v>3424</v>
      </c>
    </row>
    <row r="444" spans="1:7" s="59" customFormat="1" hidden="1" outlineLevel="3" x14ac:dyDescent="0.25">
      <c r="A444" s="60"/>
      <c r="B444" s="61"/>
      <c r="C444" s="62" t="s">
        <v>41</v>
      </c>
      <c r="D444" s="63"/>
      <c r="E444" s="64"/>
      <c r="F444" s="66">
        <v>941</v>
      </c>
      <c r="G444" s="66">
        <v>1882</v>
      </c>
    </row>
    <row r="445" spans="1:7" s="59" customFormat="1" ht="24" hidden="1" outlineLevel="2" x14ac:dyDescent="0.25">
      <c r="A445" s="71" t="s">
        <v>458</v>
      </c>
      <c r="B445" s="72" t="s">
        <v>175</v>
      </c>
      <c r="C445" s="73" t="s">
        <v>176</v>
      </c>
      <c r="D445" s="72" t="s">
        <v>46</v>
      </c>
      <c r="E445" s="74">
        <v>0.59360000000000002</v>
      </c>
      <c r="F445" s="75">
        <v>5768</v>
      </c>
      <c r="G445" s="75">
        <v>3423.88</v>
      </c>
    </row>
    <row r="446" spans="1:7" s="59" customFormat="1" hidden="1" outlineLevel="3" x14ac:dyDescent="0.25">
      <c r="A446" s="60" t="s">
        <v>459</v>
      </c>
      <c r="B446" s="61"/>
      <c r="C446" s="67" t="s">
        <v>42</v>
      </c>
      <c r="D446" s="68"/>
      <c r="E446" s="69"/>
      <c r="F446" s="70">
        <v>835</v>
      </c>
      <c r="G446" s="70">
        <v>1670</v>
      </c>
    </row>
    <row r="447" spans="1:7" s="59" customFormat="1" hidden="1" outlineLevel="3" x14ac:dyDescent="0.25">
      <c r="A447" s="60"/>
      <c r="B447" s="61"/>
      <c r="C447" s="62" t="s">
        <v>43</v>
      </c>
      <c r="D447" s="63"/>
      <c r="E447" s="64"/>
      <c r="F447" s="66">
        <v>278</v>
      </c>
      <c r="G447" s="66">
        <v>556</v>
      </c>
    </row>
    <row r="448" spans="1:7" s="59" customFormat="1" ht="25.5" hidden="1" outlineLevel="2" x14ac:dyDescent="0.25">
      <c r="A448" s="71" t="s">
        <v>460</v>
      </c>
      <c r="B448" s="72" t="s">
        <v>179</v>
      </c>
      <c r="C448" s="73" t="s">
        <v>180</v>
      </c>
      <c r="D448" s="72" t="s">
        <v>65</v>
      </c>
      <c r="E448" s="74">
        <v>0.188892</v>
      </c>
      <c r="F448" s="75">
        <v>8842</v>
      </c>
      <c r="G448" s="75">
        <v>1670.18</v>
      </c>
    </row>
    <row r="449" spans="1:7" s="59" customFormat="1" hidden="1" outlineLevel="2" x14ac:dyDescent="0.25">
      <c r="A449" s="76"/>
      <c r="B449" s="77"/>
      <c r="C449" s="78" t="s">
        <v>66</v>
      </c>
      <c r="D449" s="79" t="s">
        <v>46</v>
      </c>
      <c r="E449" s="80">
        <v>0.188892</v>
      </c>
      <c r="F449" s="81">
        <v>2943</v>
      </c>
      <c r="G449" s="81">
        <v>555.91</v>
      </c>
    </row>
    <row r="450" spans="1:7" ht="15" collapsed="1" x14ac:dyDescent="0.2">
      <c r="A450" s="32"/>
      <c r="B450" s="33" t="s">
        <v>461</v>
      </c>
      <c r="C450" s="34" t="s">
        <v>462</v>
      </c>
      <c r="D450" s="35"/>
      <c r="E450" s="36"/>
      <c r="F450" s="36"/>
      <c r="G450" s="37" t="s">
        <v>463</v>
      </c>
    </row>
    <row r="451" spans="1:7" s="1" customFormat="1" outlineLevel="1" x14ac:dyDescent="0.25">
      <c r="A451" s="38"/>
      <c r="B451" s="39"/>
      <c r="C451" s="40" t="s">
        <v>38</v>
      </c>
      <c r="D451" s="41"/>
      <c r="E451" s="42"/>
      <c r="F451" s="42"/>
      <c r="G451" s="43"/>
    </row>
    <row r="452" spans="1:7" s="1" customFormat="1" outlineLevel="1" x14ac:dyDescent="0.25">
      <c r="A452" s="44"/>
      <c r="B452" s="45"/>
      <c r="C452" s="46" t="s">
        <v>39</v>
      </c>
      <c r="D452" s="47" t="s">
        <v>40</v>
      </c>
      <c r="E452" s="48"/>
      <c r="F452" s="48"/>
      <c r="G452" s="49">
        <v>251544</v>
      </c>
    </row>
    <row r="453" spans="1:7" s="1" customFormat="1" outlineLevel="1" x14ac:dyDescent="0.25">
      <c r="A453" s="38"/>
      <c r="B453" s="39"/>
      <c r="C453" s="40" t="s">
        <v>41</v>
      </c>
      <c r="D453" s="41" t="s">
        <v>40</v>
      </c>
      <c r="E453" s="42"/>
      <c r="F453" s="42"/>
      <c r="G453" s="43">
        <v>124151</v>
      </c>
    </row>
    <row r="454" spans="1:7" s="1" customFormat="1" outlineLevel="1" x14ac:dyDescent="0.25">
      <c r="A454" s="44"/>
      <c r="B454" s="45"/>
      <c r="C454" s="46" t="s">
        <v>42</v>
      </c>
      <c r="D454" s="47" t="s">
        <v>40</v>
      </c>
      <c r="E454" s="48"/>
      <c r="F454" s="48"/>
      <c r="G454" s="49">
        <v>161116</v>
      </c>
    </row>
    <row r="455" spans="1:7" s="1" customFormat="1" outlineLevel="1" x14ac:dyDescent="0.25">
      <c r="A455" s="38"/>
      <c r="B455" s="39"/>
      <c r="C455" s="40" t="s">
        <v>43</v>
      </c>
      <c r="D455" s="41" t="s">
        <v>40</v>
      </c>
      <c r="E455" s="42"/>
      <c r="F455" s="42"/>
      <c r="G455" s="43">
        <v>67445</v>
      </c>
    </row>
    <row r="456" spans="1:7" s="1" customFormat="1" outlineLevel="1" x14ac:dyDescent="0.25">
      <c r="A456" s="44"/>
      <c r="B456" s="45"/>
      <c r="C456" s="46" t="s">
        <v>45</v>
      </c>
      <c r="D456" s="47" t="s">
        <v>46</v>
      </c>
      <c r="E456" s="49">
        <v>63</v>
      </c>
      <c r="F456" s="48"/>
      <c r="G456" s="49"/>
    </row>
    <row r="457" spans="1:7" s="1" customFormat="1" x14ac:dyDescent="0.25">
      <c r="A457" s="231"/>
      <c r="B457" s="232"/>
      <c r="C457" s="232"/>
      <c r="D457" s="232"/>
      <c r="E457" s="232"/>
      <c r="F457" s="232"/>
      <c r="G457" s="233"/>
    </row>
    <row r="458" spans="1:7" s="59" customFormat="1" ht="25.5" x14ac:dyDescent="0.25">
      <c r="A458" s="53" t="s">
        <v>464</v>
      </c>
      <c r="B458" s="54" t="s">
        <v>465</v>
      </c>
      <c r="C458" s="55" t="s">
        <v>466</v>
      </c>
      <c r="D458" s="56" t="s">
        <v>122</v>
      </c>
      <c r="E458" s="58">
        <v>47</v>
      </c>
      <c r="F458" s="58">
        <v>8780</v>
      </c>
      <c r="G458" s="58">
        <v>412660</v>
      </c>
    </row>
    <row r="459" spans="1:7" s="59" customFormat="1" hidden="1" outlineLevel="3" x14ac:dyDescent="0.25">
      <c r="A459" s="60"/>
      <c r="B459" s="61"/>
      <c r="C459" s="62" t="s">
        <v>38</v>
      </c>
      <c r="D459" s="63"/>
      <c r="E459" s="64"/>
      <c r="F459" s="65"/>
      <c r="G459" s="66"/>
    </row>
    <row r="460" spans="1:7" s="59" customFormat="1" hidden="1" outlineLevel="3" x14ac:dyDescent="0.25">
      <c r="A460" s="60" t="s">
        <v>467</v>
      </c>
      <c r="B460" s="61"/>
      <c r="C460" s="67" t="s">
        <v>39</v>
      </c>
      <c r="D460" s="68"/>
      <c r="E460" s="69"/>
      <c r="F460" s="70">
        <v>5352</v>
      </c>
      <c r="G460" s="70">
        <v>251544</v>
      </c>
    </row>
    <row r="461" spans="1:7" s="59" customFormat="1" hidden="1" outlineLevel="3" x14ac:dyDescent="0.25">
      <c r="A461" s="60"/>
      <c r="B461" s="61"/>
      <c r="C461" s="62" t="s">
        <v>41</v>
      </c>
      <c r="D461" s="63"/>
      <c r="E461" s="64"/>
      <c r="F461" s="66">
        <v>2642</v>
      </c>
      <c r="G461" s="66">
        <v>124174</v>
      </c>
    </row>
    <row r="462" spans="1:7" s="59" customFormat="1" ht="24" hidden="1" outlineLevel="2" x14ac:dyDescent="0.25">
      <c r="A462" s="71" t="s">
        <v>468</v>
      </c>
      <c r="B462" s="72" t="s">
        <v>469</v>
      </c>
      <c r="C462" s="73" t="s">
        <v>470</v>
      </c>
      <c r="D462" s="72" t="s">
        <v>46</v>
      </c>
      <c r="E462" s="74">
        <v>39.856000000000002</v>
      </c>
      <c r="F462" s="75">
        <v>6311</v>
      </c>
      <c r="G462" s="75">
        <v>251531.22</v>
      </c>
    </row>
    <row r="463" spans="1:7" s="59" customFormat="1" hidden="1" outlineLevel="3" x14ac:dyDescent="0.25">
      <c r="A463" s="60" t="s">
        <v>471</v>
      </c>
      <c r="B463" s="61"/>
      <c r="C463" s="67" t="s">
        <v>42</v>
      </c>
      <c r="D463" s="68"/>
      <c r="E463" s="69"/>
      <c r="F463" s="70">
        <v>3428</v>
      </c>
      <c r="G463" s="70">
        <v>161116</v>
      </c>
    </row>
    <row r="464" spans="1:7" s="59" customFormat="1" hidden="1" outlineLevel="3" x14ac:dyDescent="0.25">
      <c r="A464" s="60"/>
      <c r="B464" s="61"/>
      <c r="C464" s="62" t="s">
        <v>43</v>
      </c>
      <c r="D464" s="63"/>
      <c r="E464" s="64"/>
      <c r="F464" s="66">
        <v>1435</v>
      </c>
      <c r="G464" s="66">
        <v>67445</v>
      </c>
    </row>
    <row r="465" spans="1:7" s="59" customFormat="1" hidden="1" outlineLevel="2" x14ac:dyDescent="0.25">
      <c r="A465" s="71" t="s">
        <v>472</v>
      </c>
      <c r="B465" s="72" t="s">
        <v>473</v>
      </c>
      <c r="C465" s="73" t="s">
        <v>474</v>
      </c>
      <c r="D465" s="72" t="s">
        <v>65</v>
      </c>
      <c r="E465" s="74">
        <v>22.917200000000001</v>
      </c>
      <c r="F465" s="75">
        <v>7030</v>
      </c>
      <c r="G465" s="75">
        <v>161107.92000000001</v>
      </c>
    </row>
    <row r="466" spans="1:7" s="59" customFormat="1" hidden="1" outlineLevel="2" x14ac:dyDescent="0.25">
      <c r="A466" s="76"/>
      <c r="B466" s="77"/>
      <c r="C466" s="78" t="s">
        <v>66</v>
      </c>
      <c r="D466" s="79" t="s">
        <v>46</v>
      </c>
      <c r="E466" s="80">
        <v>22.917200000000001</v>
      </c>
      <c r="F466" s="81">
        <v>2943</v>
      </c>
      <c r="G466" s="81">
        <v>67445.320000000007</v>
      </c>
    </row>
    <row r="467" spans="1:7" ht="15" collapsed="1" x14ac:dyDescent="0.2">
      <c r="A467" s="32"/>
      <c r="B467" s="33" t="s">
        <v>475</v>
      </c>
      <c r="C467" s="34" t="s">
        <v>476</v>
      </c>
      <c r="D467" s="35"/>
      <c r="E467" s="36"/>
      <c r="F467" s="36"/>
      <c r="G467" s="37" t="s">
        <v>477</v>
      </c>
    </row>
    <row r="468" spans="1:7" s="1" customFormat="1" outlineLevel="1" x14ac:dyDescent="0.25">
      <c r="A468" s="38"/>
      <c r="B468" s="39"/>
      <c r="C468" s="40" t="s">
        <v>38</v>
      </c>
      <c r="D468" s="41"/>
      <c r="E468" s="42"/>
      <c r="F468" s="42"/>
      <c r="G468" s="43"/>
    </row>
    <row r="469" spans="1:7" s="1" customFormat="1" outlineLevel="1" x14ac:dyDescent="0.25">
      <c r="A469" s="44"/>
      <c r="B469" s="45"/>
      <c r="C469" s="46" t="s">
        <v>39</v>
      </c>
      <c r="D469" s="47" t="s">
        <v>40</v>
      </c>
      <c r="E469" s="48"/>
      <c r="F469" s="48"/>
      <c r="G469" s="49">
        <v>923681</v>
      </c>
    </row>
    <row r="470" spans="1:7" s="1" customFormat="1" outlineLevel="1" x14ac:dyDescent="0.25">
      <c r="A470" s="38"/>
      <c r="B470" s="39"/>
      <c r="C470" s="40" t="s">
        <v>41</v>
      </c>
      <c r="D470" s="41" t="s">
        <v>40</v>
      </c>
      <c r="E470" s="42"/>
      <c r="F470" s="42"/>
      <c r="G470" s="43">
        <v>469830</v>
      </c>
    </row>
    <row r="471" spans="1:7" s="1" customFormat="1" outlineLevel="1" x14ac:dyDescent="0.25">
      <c r="A471" s="44"/>
      <c r="B471" s="45"/>
      <c r="C471" s="46" t="s">
        <v>42</v>
      </c>
      <c r="D471" s="47" t="s">
        <v>40</v>
      </c>
      <c r="E471" s="48"/>
      <c r="F471" s="48"/>
      <c r="G471" s="49">
        <v>428892</v>
      </c>
    </row>
    <row r="472" spans="1:7" s="1" customFormat="1" outlineLevel="1" x14ac:dyDescent="0.25">
      <c r="A472" s="38"/>
      <c r="B472" s="39"/>
      <c r="C472" s="40" t="s">
        <v>43</v>
      </c>
      <c r="D472" s="41" t="s">
        <v>40</v>
      </c>
      <c r="E472" s="42"/>
      <c r="F472" s="42"/>
      <c r="G472" s="43">
        <v>176244</v>
      </c>
    </row>
    <row r="473" spans="1:7" s="1" customFormat="1" outlineLevel="1" x14ac:dyDescent="0.25">
      <c r="A473" s="44"/>
      <c r="B473" s="45"/>
      <c r="C473" s="46" t="s">
        <v>44</v>
      </c>
      <c r="D473" s="47" t="s">
        <v>40</v>
      </c>
      <c r="E473" s="48"/>
      <c r="F473" s="48"/>
      <c r="G473" s="49">
        <v>195273</v>
      </c>
    </row>
    <row r="474" spans="1:7" s="1" customFormat="1" outlineLevel="1" x14ac:dyDescent="0.25">
      <c r="A474" s="44"/>
      <c r="B474" s="45"/>
      <c r="C474" s="46" t="s">
        <v>45</v>
      </c>
      <c r="D474" s="47" t="s">
        <v>46</v>
      </c>
      <c r="E474" s="49">
        <v>219</v>
      </c>
      <c r="F474" s="48"/>
      <c r="G474" s="49"/>
    </row>
    <row r="475" spans="1:7" s="1" customFormat="1" x14ac:dyDescent="0.25">
      <c r="A475" s="231"/>
      <c r="B475" s="232"/>
      <c r="C475" s="232"/>
      <c r="D475" s="232"/>
      <c r="E475" s="232"/>
      <c r="F475" s="232"/>
      <c r="G475" s="233"/>
    </row>
    <row r="476" spans="1:7" s="59" customFormat="1" ht="38.25" x14ac:dyDescent="0.25">
      <c r="A476" s="53" t="s">
        <v>478</v>
      </c>
      <c r="B476" s="54" t="s">
        <v>465</v>
      </c>
      <c r="C476" s="55" t="s">
        <v>479</v>
      </c>
      <c r="D476" s="56" t="s">
        <v>122</v>
      </c>
      <c r="E476" s="58">
        <v>120</v>
      </c>
      <c r="F476" s="58">
        <v>8780</v>
      </c>
      <c r="G476" s="58">
        <v>1053600</v>
      </c>
    </row>
    <row r="477" spans="1:7" s="59" customFormat="1" hidden="1" outlineLevel="3" x14ac:dyDescent="0.25">
      <c r="A477" s="60"/>
      <c r="B477" s="61"/>
      <c r="C477" s="62" t="s">
        <v>38</v>
      </c>
      <c r="D477" s="63"/>
      <c r="E477" s="64"/>
      <c r="F477" s="65"/>
      <c r="G477" s="66"/>
    </row>
    <row r="478" spans="1:7" s="59" customFormat="1" hidden="1" outlineLevel="3" x14ac:dyDescent="0.25">
      <c r="A478" s="60" t="s">
        <v>480</v>
      </c>
      <c r="B478" s="61"/>
      <c r="C478" s="67" t="s">
        <v>39</v>
      </c>
      <c r="D478" s="68"/>
      <c r="E478" s="69"/>
      <c r="F478" s="70">
        <v>5352</v>
      </c>
      <c r="G478" s="70">
        <v>642240</v>
      </c>
    </row>
    <row r="479" spans="1:7" s="59" customFormat="1" hidden="1" outlineLevel="3" x14ac:dyDescent="0.25">
      <c r="A479" s="60"/>
      <c r="B479" s="61"/>
      <c r="C479" s="62" t="s">
        <v>41</v>
      </c>
      <c r="D479" s="63"/>
      <c r="E479" s="64"/>
      <c r="F479" s="66">
        <v>2642</v>
      </c>
      <c r="G479" s="66">
        <v>317040</v>
      </c>
    </row>
    <row r="480" spans="1:7" s="59" customFormat="1" ht="24" hidden="1" outlineLevel="2" x14ac:dyDescent="0.25">
      <c r="A480" s="71" t="s">
        <v>481</v>
      </c>
      <c r="B480" s="72" t="s">
        <v>469</v>
      </c>
      <c r="C480" s="73" t="s">
        <v>470</v>
      </c>
      <c r="D480" s="72" t="s">
        <v>46</v>
      </c>
      <c r="E480" s="74">
        <v>101.76</v>
      </c>
      <c r="F480" s="75">
        <v>6311</v>
      </c>
      <c r="G480" s="75">
        <v>642207.36</v>
      </c>
    </row>
    <row r="481" spans="1:7" s="59" customFormat="1" hidden="1" outlineLevel="3" x14ac:dyDescent="0.25">
      <c r="A481" s="60" t="s">
        <v>482</v>
      </c>
      <c r="B481" s="61"/>
      <c r="C481" s="67" t="s">
        <v>42</v>
      </c>
      <c r="D481" s="68"/>
      <c r="E481" s="69"/>
      <c r="F481" s="70">
        <v>3428</v>
      </c>
      <c r="G481" s="70">
        <v>411360</v>
      </c>
    </row>
    <row r="482" spans="1:7" s="59" customFormat="1" hidden="1" outlineLevel="3" x14ac:dyDescent="0.25">
      <c r="A482" s="60"/>
      <c r="B482" s="61"/>
      <c r="C482" s="62" t="s">
        <v>43</v>
      </c>
      <c r="D482" s="63"/>
      <c r="E482" s="64"/>
      <c r="F482" s="66">
        <v>1435</v>
      </c>
      <c r="G482" s="66">
        <v>172200</v>
      </c>
    </row>
    <row r="483" spans="1:7" s="59" customFormat="1" hidden="1" outlineLevel="2" x14ac:dyDescent="0.25">
      <c r="A483" s="71" t="s">
        <v>483</v>
      </c>
      <c r="B483" s="72" t="s">
        <v>473</v>
      </c>
      <c r="C483" s="73" t="s">
        <v>474</v>
      </c>
      <c r="D483" s="72" t="s">
        <v>65</v>
      </c>
      <c r="E483" s="74">
        <v>58.512</v>
      </c>
      <c r="F483" s="75">
        <v>7030</v>
      </c>
      <c r="G483" s="75">
        <v>411339.36</v>
      </c>
    </row>
    <row r="484" spans="1:7" s="59" customFormat="1" hidden="1" outlineLevel="2" x14ac:dyDescent="0.25">
      <c r="A484" s="76"/>
      <c r="B484" s="77"/>
      <c r="C484" s="78" t="s">
        <v>66</v>
      </c>
      <c r="D484" s="79" t="s">
        <v>46</v>
      </c>
      <c r="E484" s="80">
        <v>58.512</v>
      </c>
      <c r="F484" s="81">
        <v>2943</v>
      </c>
      <c r="G484" s="81">
        <v>172200.82</v>
      </c>
    </row>
    <row r="485" spans="1:7" s="59" customFormat="1" ht="22.5" collapsed="1" x14ac:dyDescent="0.25">
      <c r="A485" s="53" t="s">
        <v>484</v>
      </c>
      <c r="B485" s="54" t="s">
        <v>485</v>
      </c>
      <c r="C485" s="55" t="s">
        <v>486</v>
      </c>
      <c r="D485" s="56" t="s">
        <v>106</v>
      </c>
      <c r="E485" s="58">
        <v>2</v>
      </c>
      <c r="F485" s="58">
        <v>10057</v>
      </c>
      <c r="G485" s="58">
        <v>20114</v>
      </c>
    </row>
    <row r="486" spans="1:7" s="59" customFormat="1" hidden="1" outlineLevel="3" x14ac:dyDescent="0.25">
      <c r="A486" s="60"/>
      <c r="B486" s="61"/>
      <c r="C486" s="62" t="s">
        <v>38</v>
      </c>
      <c r="D486" s="63"/>
      <c r="E486" s="64"/>
      <c r="F486" s="65"/>
      <c r="G486" s="66"/>
    </row>
    <row r="487" spans="1:7" s="59" customFormat="1" hidden="1" outlineLevel="3" x14ac:dyDescent="0.25">
      <c r="A487" s="60" t="s">
        <v>487</v>
      </c>
      <c r="B487" s="61"/>
      <c r="C487" s="67" t="s">
        <v>39</v>
      </c>
      <c r="D487" s="68"/>
      <c r="E487" s="69"/>
      <c r="F487" s="70">
        <v>7474</v>
      </c>
      <c r="G487" s="70">
        <v>14948</v>
      </c>
    </row>
    <row r="488" spans="1:7" s="59" customFormat="1" hidden="1" outlineLevel="3" x14ac:dyDescent="0.25">
      <c r="A488" s="60"/>
      <c r="B488" s="61"/>
      <c r="C488" s="62" t="s">
        <v>41</v>
      </c>
      <c r="D488" s="63"/>
      <c r="E488" s="64"/>
      <c r="F488" s="66">
        <v>3639</v>
      </c>
      <c r="G488" s="66">
        <v>7278</v>
      </c>
    </row>
    <row r="489" spans="1:7" s="59" customFormat="1" ht="24" hidden="1" outlineLevel="2" x14ac:dyDescent="0.25">
      <c r="A489" s="71" t="s">
        <v>488</v>
      </c>
      <c r="B489" s="72" t="s">
        <v>73</v>
      </c>
      <c r="C489" s="73" t="s">
        <v>74</v>
      </c>
      <c r="D489" s="72" t="s">
        <v>46</v>
      </c>
      <c r="E489" s="74">
        <v>2.8974000000000002</v>
      </c>
      <c r="F489" s="75">
        <v>5159</v>
      </c>
      <c r="G489" s="75">
        <v>14947.69</v>
      </c>
    </row>
    <row r="490" spans="1:7" s="59" customFormat="1" hidden="1" outlineLevel="3" x14ac:dyDescent="0.25">
      <c r="A490" s="60" t="s">
        <v>489</v>
      </c>
      <c r="B490" s="61"/>
      <c r="C490" s="67" t="s">
        <v>42</v>
      </c>
      <c r="D490" s="68"/>
      <c r="E490" s="69"/>
      <c r="F490" s="70">
        <v>1316</v>
      </c>
      <c r="G490" s="70">
        <v>2632</v>
      </c>
    </row>
    <row r="491" spans="1:7" s="59" customFormat="1" hidden="1" outlineLevel="3" x14ac:dyDescent="0.25">
      <c r="A491" s="60"/>
      <c r="B491" s="61"/>
      <c r="C491" s="62" t="s">
        <v>43</v>
      </c>
      <c r="D491" s="63"/>
      <c r="E491" s="64"/>
      <c r="F491" s="66">
        <v>419</v>
      </c>
      <c r="G491" s="66">
        <v>838</v>
      </c>
    </row>
    <row r="492" spans="1:7" s="59" customFormat="1" hidden="1" outlineLevel="2" x14ac:dyDescent="0.25">
      <c r="A492" s="71" t="s">
        <v>490</v>
      </c>
      <c r="B492" s="72" t="s">
        <v>491</v>
      </c>
      <c r="C492" s="73" t="s">
        <v>492</v>
      </c>
      <c r="D492" s="72" t="s">
        <v>65</v>
      </c>
      <c r="E492" s="74">
        <v>4.3200000000000002E-2</v>
      </c>
      <c r="F492" s="75">
        <v>15686</v>
      </c>
      <c r="G492" s="75">
        <v>677.64</v>
      </c>
    </row>
    <row r="493" spans="1:7" s="59" customFormat="1" hidden="1" outlineLevel="2" x14ac:dyDescent="0.25">
      <c r="A493" s="76"/>
      <c r="B493" s="77"/>
      <c r="C493" s="78" t="s">
        <v>66</v>
      </c>
      <c r="D493" s="79" t="s">
        <v>46</v>
      </c>
      <c r="E493" s="80">
        <v>4.3200000000000002E-2</v>
      </c>
      <c r="F493" s="81">
        <v>4205</v>
      </c>
      <c r="G493" s="81">
        <v>181.66</v>
      </c>
    </row>
    <row r="494" spans="1:7" s="59" customFormat="1" hidden="1" outlineLevel="2" x14ac:dyDescent="0.25">
      <c r="A494" s="71" t="s">
        <v>493</v>
      </c>
      <c r="B494" s="72" t="s">
        <v>86</v>
      </c>
      <c r="C494" s="73" t="s">
        <v>87</v>
      </c>
      <c r="D494" s="72" t="s">
        <v>65</v>
      </c>
      <c r="E494" s="74">
        <v>0.22312799999999999</v>
      </c>
      <c r="F494" s="75">
        <v>8728</v>
      </c>
      <c r="G494" s="75">
        <v>1947.46</v>
      </c>
    </row>
    <row r="495" spans="1:7" s="59" customFormat="1" hidden="1" outlineLevel="2" x14ac:dyDescent="0.25">
      <c r="A495" s="76"/>
      <c r="B495" s="77"/>
      <c r="C495" s="78" t="s">
        <v>66</v>
      </c>
      <c r="D495" s="79" t="s">
        <v>46</v>
      </c>
      <c r="E495" s="80">
        <v>0.22312799999999999</v>
      </c>
      <c r="F495" s="81">
        <v>2943</v>
      </c>
      <c r="G495" s="81">
        <v>656.67</v>
      </c>
    </row>
    <row r="496" spans="1:7" s="59" customFormat="1" hidden="1" outlineLevel="2" x14ac:dyDescent="0.25">
      <c r="A496" s="71" t="s">
        <v>494</v>
      </c>
      <c r="B496" s="72" t="s">
        <v>89</v>
      </c>
      <c r="C496" s="73" t="s">
        <v>90</v>
      </c>
      <c r="D496" s="72" t="s">
        <v>65</v>
      </c>
      <c r="E496" s="74">
        <v>0.27043200000000001</v>
      </c>
      <c r="F496" s="75">
        <v>22</v>
      </c>
      <c r="G496" s="75">
        <v>5.95</v>
      </c>
    </row>
    <row r="497" spans="1:7" s="59" customFormat="1" hidden="1" outlineLevel="3" x14ac:dyDescent="0.25">
      <c r="A497" s="60" t="s">
        <v>495</v>
      </c>
      <c r="B497" s="61"/>
      <c r="C497" s="67" t="s">
        <v>44</v>
      </c>
      <c r="D497" s="68"/>
      <c r="E497" s="69"/>
      <c r="F497" s="70">
        <v>1267</v>
      </c>
      <c r="G497" s="70">
        <v>2534</v>
      </c>
    </row>
    <row r="498" spans="1:7" s="59" customFormat="1" ht="13.5" hidden="1" outlineLevel="2" x14ac:dyDescent="0.25">
      <c r="A498" s="71" t="s">
        <v>496</v>
      </c>
      <c r="B498" s="72" t="s">
        <v>497</v>
      </c>
      <c r="C498" s="73" t="s">
        <v>498</v>
      </c>
      <c r="D498" s="72" t="s">
        <v>240</v>
      </c>
      <c r="E498" s="74">
        <v>1.6E-2</v>
      </c>
      <c r="F498" s="75">
        <v>19227</v>
      </c>
      <c r="G498" s="75">
        <v>307.63</v>
      </c>
    </row>
    <row r="499" spans="1:7" s="59" customFormat="1" hidden="1" outlineLevel="2" x14ac:dyDescent="0.25">
      <c r="A499" s="71" t="s">
        <v>499</v>
      </c>
      <c r="B499" s="72" t="s">
        <v>500</v>
      </c>
      <c r="C499" s="73" t="s">
        <v>501</v>
      </c>
      <c r="D499" s="72" t="s">
        <v>98</v>
      </c>
      <c r="E499" s="74">
        <v>1.4</v>
      </c>
      <c r="F499" s="75">
        <v>1590</v>
      </c>
      <c r="G499" s="75">
        <v>2226</v>
      </c>
    </row>
    <row r="500" spans="1:7" s="59" customFormat="1" ht="22.5" collapsed="1" x14ac:dyDescent="0.25">
      <c r="A500" s="53" t="s">
        <v>502</v>
      </c>
      <c r="B500" s="54" t="s">
        <v>503</v>
      </c>
      <c r="C500" s="55" t="s">
        <v>504</v>
      </c>
      <c r="D500" s="56" t="s">
        <v>106</v>
      </c>
      <c r="E500" s="58">
        <v>2</v>
      </c>
      <c r="F500" s="58">
        <v>114920</v>
      </c>
      <c r="G500" s="58">
        <v>229840</v>
      </c>
    </row>
    <row r="501" spans="1:7" s="59" customFormat="1" hidden="1" outlineLevel="3" x14ac:dyDescent="0.25">
      <c r="A501" s="60"/>
      <c r="B501" s="61"/>
      <c r="C501" s="62" t="s">
        <v>38</v>
      </c>
      <c r="D501" s="63"/>
      <c r="E501" s="64"/>
      <c r="F501" s="65"/>
      <c r="G501" s="66"/>
    </row>
    <row r="502" spans="1:7" s="59" customFormat="1" hidden="1" outlineLevel="3" x14ac:dyDescent="0.25">
      <c r="A502" s="60" t="s">
        <v>505</v>
      </c>
      <c r="B502" s="61"/>
      <c r="C502" s="67" t="s">
        <v>39</v>
      </c>
      <c r="D502" s="68"/>
      <c r="E502" s="69"/>
      <c r="F502" s="70">
        <v>114734</v>
      </c>
      <c r="G502" s="70">
        <v>229468</v>
      </c>
    </row>
    <row r="503" spans="1:7" s="59" customFormat="1" hidden="1" outlineLevel="3" x14ac:dyDescent="0.25">
      <c r="A503" s="60"/>
      <c r="B503" s="61"/>
      <c r="C503" s="62" t="s">
        <v>41</v>
      </c>
      <c r="D503" s="63"/>
      <c r="E503" s="64"/>
      <c r="F503" s="66">
        <v>63081</v>
      </c>
      <c r="G503" s="66">
        <v>126162</v>
      </c>
    </row>
    <row r="504" spans="1:7" s="59" customFormat="1" ht="24" hidden="1" outlineLevel="2" x14ac:dyDescent="0.25">
      <c r="A504" s="71" t="s">
        <v>506</v>
      </c>
      <c r="B504" s="72" t="s">
        <v>507</v>
      </c>
      <c r="C504" s="73" t="s">
        <v>508</v>
      </c>
      <c r="D504" s="72" t="s">
        <v>46</v>
      </c>
      <c r="E504" s="74">
        <v>46.64</v>
      </c>
      <c r="F504" s="75">
        <v>4920</v>
      </c>
      <c r="G504" s="75">
        <v>229468.79999999999</v>
      </c>
    </row>
    <row r="505" spans="1:7" s="59" customFormat="1" hidden="1" outlineLevel="3" x14ac:dyDescent="0.25">
      <c r="A505" s="60" t="s">
        <v>509</v>
      </c>
      <c r="B505" s="61"/>
      <c r="C505" s="67" t="s">
        <v>42</v>
      </c>
      <c r="D505" s="68"/>
      <c r="E505" s="69"/>
      <c r="F505" s="70">
        <v>186</v>
      </c>
      <c r="G505" s="70">
        <v>372</v>
      </c>
    </row>
    <row r="506" spans="1:7" s="59" customFormat="1" hidden="1" outlineLevel="2" x14ac:dyDescent="0.25">
      <c r="A506" s="71" t="s">
        <v>510</v>
      </c>
      <c r="B506" s="72" t="s">
        <v>511</v>
      </c>
      <c r="C506" s="73" t="s">
        <v>512</v>
      </c>
      <c r="D506" s="72" t="s">
        <v>65</v>
      </c>
      <c r="E506" s="74">
        <v>2.9468000000000001</v>
      </c>
      <c r="F506" s="75">
        <v>126</v>
      </c>
      <c r="G506" s="75">
        <v>371.3</v>
      </c>
    </row>
    <row r="507" spans="1:7" s="59" customFormat="1" ht="22.5" collapsed="1" x14ac:dyDescent="0.25">
      <c r="A507" s="53" t="s">
        <v>513</v>
      </c>
      <c r="B507" s="54" t="s">
        <v>514</v>
      </c>
      <c r="C507" s="55" t="s">
        <v>515</v>
      </c>
      <c r="D507" s="56" t="s">
        <v>106</v>
      </c>
      <c r="E507" s="58">
        <v>2</v>
      </c>
      <c r="F507" s="58">
        <v>11679</v>
      </c>
      <c r="G507" s="58">
        <v>23358</v>
      </c>
    </row>
    <row r="508" spans="1:7" s="59" customFormat="1" ht="22.5" x14ac:dyDescent="0.25">
      <c r="A508" s="53" t="s">
        <v>516</v>
      </c>
      <c r="B508" s="54" t="s">
        <v>517</v>
      </c>
      <c r="C508" s="55" t="s">
        <v>518</v>
      </c>
      <c r="D508" s="56" t="s">
        <v>106</v>
      </c>
      <c r="E508" s="58">
        <v>2</v>
      </c>
      <c r="F508" s="58">
        <v>9120</v>
      </c>
      <c r="G508" s="58">
        <v>18240</v>
      </c>
    </row>
    <row r="509" spans="1:7" s="59" customFormat="1" ht="22.5" x14ac:dyDescent="0.25">
      <c r="A509" s="53" t="s">
        <v>519</v>
      </c>
      <c r="B509" s="54" t="s">
        <v>520</v>
      </c>
      <c r="C509" s="55" t="s">
        <v>521</v>
      </c>
      <c r="D509" s="56" t="s">
        <v>102</v>
      </c>
      <c r="E509" s="57">
        <v>0.3</v>
      </c>
      <c r="F509" s="58">
        <v>383615</v>
      </c>
      <c r="G509" s="58">
        <v>115084</v>
      </c>
    </row>
    <row r="510" spans="1:7" s="59" customFormat="1" hidden="1" outlineLevel="3" x14ac:dyDescent="0.25">
      <c r="A510" s="60"/>
      <c r="B510" s="61"/>
      <c r="C510" s="62" t="s">
        <v>38</v>
      </c>
      <c r="D510" s="63"/>
      <c r="E510" s="64"/>
      <c r="F510" s="65"/>
      <c r="G510" s="66"/>
    </row>
    <row r="511" spans="1:7" s="59" customFormat="1" hidden="1" outlineLevel="3" x14ac:dyDescent="0.25">
      <c r="A511" s="60" t="s">
        <v>522</v>
      </c>
      <c r="B511" s="61"/>
      <c r="C511" s="67" t="s">
        <v>39</v>
      </c>
      <c r="D511" s="68"/>
      <c r="E511" s="69"/>
      <c r="F511" s="70">
        <v>22560</v>
      </c>
      <c r="G511" s="70">
        <v>6768</v>
      </c>
    </row>
    <row r="512" spans="1:7" s="59" customFormat="1" hidden="1" outlineLevel="3" x14ac:dyDescent="0.25">
      <c r="A512" s="60"/>
      <c r="B512" s="61"/>
      <c r="C512" s="62" t="s">
        <v>41</v>
      </c>
      <c r="D512" s="63"/>
      <c r="E512" s="64"/>
      <c r="F512" s="66">
        <v>11045</v>
      </c>
      <c r="G512" s="66">
        <v>3314</v>
      </c>
    </row>
    <row r="513" spans="1:7" s="59" customFormat="1" ht="24" hidden="1" outlineLevel="2" x14ac:dyDescent="0.25">
      <c r="A513" s="71" t="s">
        <v>523</v>
      </c>
      <c r="B513" s="72" t="s">
        <v>524</v>
      </c>
      <c r="C513" s="73" t="s">
        <v>525</v>
      </c>
      <c r="D513" s="72" t="s">
        <v>46</v>
      </c>
      <c r="E513" s="74">
        <v>1.1826000000000001</v>
      </c>
      <c r="F513" s="75">
        <v>5723</v>
      </c>
      <c r="G513" s="75">
        <v>6768.02</v>
      </c>
    </row>
    <row r="514" spans="1:7" s="59" customFormat="1" hidden="1" outlineLevel="3" x14ac:dyDescent="0.25">
      <c r="A514" s="60" t="s">
        <v>526</v>
      </c>
      <c r="B514" s="61"/>
      <c r="C514" s="67" t="s">
        <v>42</v>
      </c>
      <c r="D514" s="68"/>
      <c r="E514" s="69"/>
      <c r="F514" s="70">
        <v>6179</v>
      </c>
      <c r="G514" s="70">
        <v>1854</v>
      </c>
    </row>
    <row r="515" spans="1:7" s="59" customFormat="1" hidden="1" outlineLevel="3" x14ac:dyDescent="0.25">
      <c r="A515" s="60"/>
      <c r="B515" s="61"/>
      <c r="C515" s="62" t="s">
        <v>43</v>
      </c>
      <c r="D515" s="63"/>
      <c r="E515" s="64"/>
      <c r="F515" s="66">
        <v>2007</v>
      </c>
      <c r="G515" s="66">
        <v>602</v>
      </c>
    </row>
    <row r="516" spans="1:7" s="59" customFormat="1" ht="24" hidden="1" outlineLevel="2" x14ac:dyDescent="0.25">
      <c r="A516" s="71" t="s">
        <v>527</v>
      </c>
      <c r="B516" s="72" t="s">
        <v>528</v>
      </c>
      <c r="C516" s="73" t="s">
        <v>529</v>
      </c>
      <c r="D516" s="72" t="s">
        <v>65</v>
      </c>
      <c r="E516" s="74">
        <v>3.2399999999999998E-3</v>
      </c>
      <c r="F516" s="75">
        <v>1352</v>
      </c>
      <c r="G516" s="75">
        <v>4.38</v>
      </c>
    </row>
    <row r="517" spans="1:7" s="59" customFormat="1" hidden="1" outlineLevel="2" x14ac:dyDescent="0.25">
      <c r="A517" s="71" t="s">
        <v>530</v>
      </c>
      <c r="B517" s="72" t="s">
        <v>83</v>
      </c>
      <c r="C517" s="73" t="s">
        <v>84</v>
      </c>
      <c r="D517" s="72" t="s">
        <v>65</v>
      </c>
      <c r="E517" s="74">
        <v>6.1559999999999997E-2</v>
      </c>
      <c r="F517" s="75">
        <v>13506</v>
      </c>
      <c r="G517" s="75">
        <v>831.43</v>
      </c>
    </row>
    <row r="518" spans="1:7" s="59" customFormat="1" hidden="1" outlineLevel="2" x14ac:dyDescent="0.25">
      <c r="A518" s="76"/>
      <c r="B518" s="77"/>
      <c r="C518" s="78" t="s">
        <v>66</v>
      </c>
      <c r="D518" s="79" t="s">
        <v>46</v>
      </c>
      <c r="E518" s="80">
        <v>6.1559999999999997E-2</v>
      </c>
      <c r="F518" s="81">
        <v>4205</v>
      </c>
      <c r="G518" s="81">
        <v>258.86</v>
      </c>
    </row>
    <row r="519" spans="1:7" s="59" customFormat="1" hidden="1" outlineLevel="2" x14ac:dyDescent="0.25">
      <c r="A519" s="71" t="s">
        <v>531</v>
      </c>
      <c r="B519" s="72" t="s">
        <v>86</v>
      </c>
      <c r="C519" s="73" t="s">
        <v>87</v>
      </c>
      <c r="D519" s="72" t="s">
        <v>65</v>
      </c>
      <c r="E519" s="74">
        <v>0.11663999999999999</v>
      </c>
      <c r="F519" s="75">
        <v>8728</v>
      </c>
      <c r="G519" s="75">
        <v>1018.03</v>
      </c>
    </row>
    <row r="520" spans="1:7" s="59" customFormat="1" hidden="1" outlineLevel="2" x14ac:dyDescent="0.25">
      <c r="A520" s="76"/>
      <c r="B520" s="77"/>
      <c r="C520" s="78" t="s">
        <v>66</v>
      </c>
      <c r="D520" s="79" t="s">
        <v>46</v>
      </c>
      <c r="E520" s="80">
        <v>0.11663999999999999</v>
      </c>
      <c r="F520" s="81">
        <v>2943</v>
      </c>
      <c r="G520" s="81">
        <v>343.27</v>
      </c>
    </row>
    <row r="521" spans="1:7" s="59" customFormat="1" hidden="1" outlineLevel="3" x14ac:dyDescent="0.25">
      <c r="A521" s="60" t="s">
        <v>532</v>
      </c>
      <c r="B521" s="61"/>
      <c r="C521" s="67" t="s">
        <v>44</v>
      </c>
      <c r="D521" s="68"/>
      <c r="E521" s="69"/>
      <c r="F521" s="70">
        <v>354876</v>
      </c>
      <c r="G521" s="70">
        <v>106463</v>
      </c>
    </row>
    <row r="522" spans="1:7" s="59" customFormat="1" hidden="1" outlineLevel="2" x14ac:dyDescent="0.25">
      <c r="A522" s="71" t="s">
        <v>533</v>
      </c>
      <c r="B522" s="72" t="s">
        <v>534</v>
      </c>
      <c r="C522" s="73" t="s">
        <v>535</v>
      </c>
      <c r="D522" s="72" t="s">
        <v>102</v>
      </c>
      <c r="E522" s="74">
        <v>1.2300000000000001E-4</v>
      </c>
      <c r="F522" s="75">
        <v>278998</v>
      </c>
      <c r="G522" s="75">
        <v>34.32</v>
      </c>
    </row>
    <row r="523" spans="1:7" s="59" customFormat="1" ht="24" hidden="1" outlineLevel="2" x14ac:dyDescent="0.25">
      <c r="A523" s="71" t="s">
        <v>536</v>
      </c>
      <c r="B523" s="72" t="s">
        <v>537</v>
      </c>
      <c r="C523" s="73" t="s">
        <v>538</v>
      </c>
      <c r="D523" s="72" t="s">
        <v>102</v>
      </c>
      <c r="E523" s="74">
        <v>0.3</v>
      </c>
      <c r="F523" s="75">
        <v>354762</v>
      </c>
      <c r="G523" s="75">
        <v>106428.6</v>
      </c>
    </row>
    <row r="524" spans="1:7" s="59" customFormat="1" ht="25.5" collapsed="1" x14ac:dyDescent="0.25">
      <c r="A524" s="53" t="s">
        <v>539</v>
      </c>
      <c r="B524" s="54" t="s">
        <v>540</v>
      </c>
      <c r="C524" s="55" t="s">
        <v>541</v>
      </c>
      <c r="D524" s="56" t="s">
        <v>106</v>
      </c>
      <c r="E524" s="58">
        <v>2</v>
      </c>
      <c r="F524" s="58">
        <v>13864</v>
      </c>
      <c r="G524" s="58">
        <v>27728</v>
      </c>
    </row>
    <row r="525" spans="1:7" s="59" customFormat="1" hidden="1" outlineLevel="3" x14ac:dyDescent="0.25">
      <c r="A525" s="60"/>
      <c r="B525" s="61"/>
      <c r="C525" s="62" t="s">
        <v>38</v>
      </c>
      <c r="D525" s="63"/>
      <c r="E525" s="64"/>
      <c r="F525" s="65"/>
      <c r="G525" s="66"/>
    </row>
    <row r="526" spans="1:7" s="59" customFormat="1" hidden="1" outlineLevel="3" x14ac:dyDescent="0.25">
      <c r="A526" s="60" t="s">
        <v>542</v>
      </c>
      <c r="B526" s="61"/>
      <c r="C526" s="67" t="s">
        <v>39</v>
      </c>
      <c r="D526" s="68"/>
      <c r="E526" s="69"/>
      <c r="F526" s="70">
        <v>9958</v>
      </c>
      <c r="G526" s="70">
        <v>19916</v>
      </c>
    </row>
    <row r="527" spans="1:7" s="59" customFormat="1" hidden="1" outlineLevel="3" x14ac:dyDescent="0.25">
      <c r="A527" s="60"/>
      <c r="B527" s="61"/>
      <c r="C527" s="62" t="s">
        <v>41</v>
      </c>
      <c r="D527" s="63"/>
      <c r="E527" s="64"/>
      <c r="F527" s="66">
        <v>5474</v>
      </c>
      <c r="G527" s="66">
        <v>10948</v>
      </c>
    </row>
    <row r="528" spans="1:7" s="59" customFormat="1" ht="24" hidden="1" outlineLevel="2" x14ac:dyDescent="0.25">
      <c r="A528" s="71" t="s">
        <v>543</v>
      </c>
      <c r="B528" s="72" t="s">
        <v>544</v>
      </c>
      <c r="C528" s="73" t="s">
        <v>545</v>
      </c>
      <c r="D528" s="72" t="s">
        <v>46</v>
      </c>
      <c r="E528" s="74">
        <v>4.6003999999999996</v>
      </c>
      <c r="F528" s="75">
        <v>4329</v>
      </c>
      <c r="G528" s="75">
        <v>19915.13</v>
      </c>
    </row>
    <row r="529" spans="1:7" s="59" customFormat="1" hidden="1" outlineLevel="3" x14ac:dyDescent="0.25">
      <c r="A529" s="60" t="s">
        <v>546</v>
      </c>
      <c r="B529" s="61"/>
      <c r="C529" s="67" t="s">
        <v>44</v>
      </c>
      <c r="D529" s="68"/>
      <c r="E529" s="69"/>
      <c r="F529" s="70">
        <v>3906</v>
      </c>
      <c r="G529" s="70">
        <v>7812</v>
      </c>
    </row>
    <row r="530" spans="1:7" s="59" customFormat="1" hidden="1" outlineLevel="2" x14ac:dyDescent="0.25">
      <c r="A530" s="71" t="s">
        <v>547</v>
      </c>
      <c r="B530" s="72" t="s">
        <v>548</v>
      </c>
      <c r="C530" s="73" t="s">
        <v>549</v>
      </c>
      <c r="D530" s="72" t="s">
        <v>98</v>
      </c>
      <c r="E530" s="75">
        <v>3</v>
      </c>
      <c r="F530" s="75">
        <v>2604</v>
      </c>
      <c r="G530" s="75">
        <v>7812</v>
      </c>
    </row>
    <row r="531" spans="1:7" s="59" customFormat="1" ht="22.5" collapsed="1" x14ac:dyDescent="0.25">
      <c r="A531" s="53" t="s">
        <v>550</v>
      </c>
      <c r="B531" s="54" t="s">
        <v>551</v>
      </c>
      <c r="C531" s="55" t="s">
        <v>552</v>
      </c>
      <c r="D531" s="56" t="s">
        <v>553</v>
      </c>
      <c r="E531" s="57">
        <v>1.75</v>
      </c>
      <c r="F531" s="58">
        <v>34217</v>
      </c>
      <c r="G531" s="58">
        <v>59880</v>
      </c>
    </row>
    <row r="532" spans="1:7" s="59" customFormat="1" hidden="1" outlineLevel="3" x14ac:dyDescent="0.25">
      <c r="A532" s="60"/>
      <c r="B532" s="61"/>
      <c r="C532" s="62" t="s">
        <v>38</v>
      </c>
      <c r="D532" s="63"/>
      <c r="E532" s="64"/>
      <c r="F532" s="65"/>
      <c r="G532" s="66"/>
    </row>
    <row r="533" spans="1:7" s="59" customFormat="1" hidden="1" outlineLevel="3" x14ac:dyDescent="0.25">
      <c r="A533" s="60" t="s">
        <v>554</v>
      </c>
      <c r="B533" s="61"/>
      <c r="C533" s="67" t="s">
        <v>39</v>
      </c>
      <c r="D533" s="68"/>
      <c r="E533" s="69"/>
      <c r="F533" s="70">
        <v>5909</v>
      </c>
      <c r="G533" s="70">
        <v>10341</v>
      </c>
    </row>
    <row r="534" spans="1:7" s="59" customFormat="1" hidden="1" outlineLevel="3" x14ac:dyDescent="0.25">
      <c r="A534" s="60"/>
      <c r="B534" s="61"/>
      <c r="C534" s="62" t="s">
        <v>41</v>
      </c>
      <c r="D534" s="63"/>
      <c r="E534" s="64"/>
      <c r="F534" s="66">
        <v>2941</v>
      </c>
      <c r="G534" s="66">
        <v>5147</v>
      </c>
    </row>
    <row r="535" spans="1:7" s="59" customFormat="1" ht="24" hidden="1" outlineLevel="2" x14ac:dyDescent="0.25">
      <c r="A535" s="71" t="s">
        <v>555</v>
      </c>
      <c r="B535" s="72" t="s">
        <v>556</v>
      </c>
      <c r="C535" s="73" t="s">
        <v>557</v>
      </c>
      <c r="D535" s="72" t="s">
        <v>46</v>
      </c>
      <c r="E535" s="74">
        <v>1.97295</v>
      </c>
      <c r="F535" s="75">
        <v>5241</v>
      </c>
      <c r="G535" s="75">
        <v>10340.23</v>
      </c>
    </row>
    <row r="536" spans="1:7" s="59" customFormat="1" hidden="1" outlineLevel="3" x14ac:dyDescent="0.25">
      <c r="A536" s="60" t="s">
        <v>558</v>
      </c>
      <c r="B536" s="61"/>
      <c r="C536" s="67" t="s">
        <v>42</v>
      </c>
      <c r="D536" s="68"/>
      <c r="E536" s="69"/>
      <c r="F536" s="70">
        <v>7242</v>
      </c>
      <c r="G536" s="70">
        <v>12674</v>
      </c>
    </row>
    <row r="537" spans="1:7" s="59" customFormat="1" hidden="1" outlineLevel="3" x14ac:dyDescent="0.25">
      <c r="A537" s="60"/>
      <c r="B537" s="61"/>
      <c r="C537" s="62" t="s">
        <v>43</v>
      </c>
      <c r="D537" s="63"/>
      <c r="E537" s="64"/>
      <c r="F537" s="66">
        <v>1488</v>
      </c>
      <c r="G537" s="66">
        <v>2604</v>
      </c>
    </row>
    <row r="538" spans="1:7" s="59" customFormat="1" ht="13.5" hidden="1" outlineLevel="2" x14ac:dyDescent="0.25">
      <c r="A538" s="71" t="s">
        <v>559</v>
      </c>
      <c r="B538" s="72" t="s">
        <v>560</v>
      </c>
      <c r="C538" s="73" t="s">
        <v>561</v>
      </c>
      <c r="D538" s="72" t="s">
        <v>65</v>
      </c>
      <c r="E538" s="74">
        <v>0.92061899999999997</v>
      </c>
      <c r="F538" s="75">
        <v>38</v>
      </c>
      <c r="G538" s="75">
        <v>34.979999999999997</v>
      </c>
    </row>
    <row r="539" spans="1:7" s="59" customFormat="1" hidden="1" outlineLevel="2" x14ac:dyDescent="0.25">
      <c r="A539" s="71" t="s">
        <v>562</v>
      </c>
      <c r="B539" s="72" t="s">
        <v>563</v>
      </c>
      <c r="C539" s="73" t="s">
        <v>564</v>
      </c>
      <c r="D539" s="72" t="s">
        <v>65</v>
      </c>
      <c r="E539" s="74">
        <v>0.72765000000000002</v>
      </c>
      <c r="F539" s="75">
        <v>59</v>
      </c>
      <c r="G539" s="75">
        <v>42.93</v>
      </c>
    </row>
    <row r="540" spans="1:7" s="59" customFormat="1" ht="24" hidden="1" outlineLevel="2" x14ac:dyDescent="0.25">
      <c r="A540" s="71" t="s">
        <v>565</v>
      </c>
      <c r="B540" s="72" t="s">
        <v>566</v>
      </c>
      <c r="C540" s="73" t="s">
        <v>567</v>
      </c>
      <c r="D540" s="72" t="s">
        <v>65</v>
      </c>
      <c r="E540" s="74">
        <v>0.88489799999999996</v>
      </c>
      <c r="F540" s="75">
        <v>14233</v>
      </c>
      <c r="G540" s="75">
        <v>12594.75</v>
      </c>
    </row>
    <row r="541" spans="1:7" s="59" customFormat="1" hidden="1" outlineLevel="2" x14ac:dyDescent="0.25">
      <c r="A541" s="76"/>
      <c r="B541" s="77"/>
      <c r="C541" s="78" t="s">
        <v>66</v>
      </c>
      <c r="D541" s="79" t="s">
        <v>46</v>
      </c>
      <c r="E541" s="80">
        <v>0.88489799999999996</v>
      </c>
      <c r="F541" s="81">
        <v>2943</v>
      </c>
      <c r="G541" s="81">
        <v>2604.25</v>
      </c>
    </row>
    <row r="542" spans="1:7" s="59" customFormat="1" hidden="1" outlineLevel="3" x14ac:dyDescent="0.25">
      <c r="A542" s="60" t="s">
        <v>568</v>
      </c>
      <c r="B542" s="61"/>
      <c r="C542" s="67" t="s">
        <v>44</v>
      </c>
      <c r="D542" s="68"/>
      <c r="E542" s="69"/>
      <c r="F542" s="70">
        <v>96</v>
      </c>
      <c r="G542" s="70">
        <v>168</v>
      </c>
    </row>
    <row r="543" spans="1:7" s="59" customFormat="1" ht="13.5" hidden="1" outlineLevel="2" x14ac:dyDescent="0.25">
      <c r="A543" s="71" t="s">
        <v>569</v>
      </c>
      <c r="B543" s="72" t="s">
        <v>570</v>
      </c>
      <c r="C543" s="73" t="s">
        <v>571</v>
      </c>
      <c r="D543" s="72" t="s">
        <v>240</v>
      </c>
      <c r="E543" s="74">
        <v>5.2500000000000002E-5</v>
      </c>
      <c r="F543" s="75">
        <v>36</v>
      </c>
      <c r="G543" s="75">
        <v>0</v>
      </c>
    </row>
    <row r="544" spans="1:7" s="59" customFormat="1" ht="13.5" hidden="1" outlineLevel="2" x14ac:dyDescent="0.25">
      <c r="A544" s="71" t="s">
        <v>572</v>
      </c>
      <c r="B544" s="72" t="s">
        <v>573</v>
      </c>
      <c r="C544" s="73" t="s">
        <v>574</v>
      </c>
      <c r="D544" s="72" t="s">
        <v>575</v>
      </c>
      <c r="E544" s="74">
        <v>1.75E-3</v>
      </c>
      <c r="F544" s="75">
        <v>95688</v>
      </c>
      <c r="G544" s="75">
        <v>167.45</v>
      </c>
    </row>
    <row r="545" spans="1:7" s="59" customFormat="1" ht="13.5" hidden="1" outlineLevel="2" x14ac:dyDescent="0.25">
      <c r="A545" s="82" t="s">
        <v>576</v>
      </c>
      <c r="B545" s="83" t="s">
        <v>577</v>
      </c>
      <c r="C545" s="84" t="s">
        <v>578</v>
      </c>
      <c r="D545" s="83" t="s">
        <v>579</v>
      </c>
      <c r="E545" s="85">
        <v>1.7762500000000001</v>
      </c>
      <c r="F545" s="86">
        <v>20660</v>
      </c>
      <c r="G545" s="86">
        <v>36697.33</v>
      </c>
    </row>
    <row r="546" spans="1:7" collapsed="1" x14ac:dyDescent="0.2"/>
  </sheetData>
  <mergeCells count="23">
    <mergeCell ref="B7:G7"/>
    <mergeCell ref="C2:G2"/>
    <mergeCell ref="C3:G3"/>
    <mergeCell ref="C4:G4"/>
    <mergeCell ref="C5:G5"/>
    <mergeCell ref="D6:G6"/>
    <mergeCell ref="C246:D246"/>
    <mergeCell ref="B8:G8"/>
    <mergeCell ref="B9:G9"/>
    <mergeCell ref="C10:G10"/>
    <mergeCell ref="A16:G16"/>
    <mergeCell ref="A19:G19"/>
    <mergeCell ref="A28:G28"/>
    <mergeCell ref="A37:G37"/>
    <mergeCell ref="A46:G46"/>
    <mergeCell ref="C47:D47"/>
    <mergeCell ref="C119:D119"/>
    <mergeCell ref="C177:D177"/>
    <mergeCell ref="C293:D293"/>
    <mergeCell ref="C327:D327"/>
    <mergeCell ref="C376:D376"/>
    <mergeCell ref="A457:G457"/>
    <mergeCell ref="A475:G475"/>
  </mergeCells>
  <printOptions horizontalCentered="1"/>
  <pageMargins left="0.39" right="0.39" top="0.59" bottom="0.59" header="0.39" footer="0.39"/>
  <pageSetup paperSize="9" scale="92" fitToHeight="10000" orientation="landscape" horizontalDpi="300" verticalDpi="300" r:id="rId1"/>
  <headerFooter>
    <oddHeader>&amp;L&amp;9Программный комплекс АВС (редакция 2024.8) &amp;C&amp;P&amp;R16100</oddHeader>
    <oddFooter>&amp;CСтраниц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6"/>
  <sheetViews>
    <sheetView showGridLines="0" view="pageBreakPreview" topLeftCell="A91" zoomScale="60" zoomScaleNormal="100" workbookViewId="0">
      <selection activeCell="M18" sqref="M18"/>
    </sheetView>
  </sheetViews>
  <sheetFormatPr defaultRowHeight="12.75" outlineLevelRow="2" x14ac:dyDescent="0.2"/>
  <cols>
    <col min="1" max="1" width="6.42578125" style="87" customWidth="1"/>
    <col min="2" max="2" width="14.28515625" style="87" customWidth="1"/>
    <col min="3" max="3" width="69.85546875" style="87" customWidth="1"/>
    <col min="4" max="4" width="10.42578125" style="87" customWidth="1"/>
    <col min="5" max="5" width="10.5703125" style="87" customWidth="1"/>
    <col min="6" max="6" width="10.7109375" style="87" customWidth="1"/>
    <col min="7" max="7" width="14.28515625" style="87" customWidth="1"/>
    <col min="8" max="16384" width="9.140625" style="87"/>
  </cols>
  <sheetData>
    <row r="1" spans="1:7" x14ac:dyDescent="0.2">
      <c r="A1" s="91"/>
      <c r="B1" s="91"/>
      <c r="C1" s="91"/>
      <c r="D1" s="91"/>
      <c r="E1" s="91"/>
      <c r="F1" s="266" t="s">
        <v>679</v>
      </c>
      <c r="G1" s="266"/>
    </row>
    <row r="2" spans="1:7" s="96" customFormat="1" x14ac:dyDescent="0.2">
      <c r="A2" s="97" t="s">
        <v>2</v>
      </c>
      <c r="B2" s="97"/>
      <c r="C2" s="260" t="s">
        <v>3</v>
      </c>
      <c r="D2" s="260"/>
      <c r="E2" s="260"/>
      <c r="F2" s="260"/>
      <c r="G2" s="97"/>
    </row>
    <row r="3" spans="1:7" s="96" customFormat="1" x14ac:dyDescent="0.2">
      <c r="A3" s="97"/>
      <c r="B3" s="97"/>
      <c r="C3" s="97"/>
      <c r="D3" s="169" t="s">
        <v>680</v>
      </c>
      <c r="E3" s="260" t="s">
        <v>9</v>
      </c>
      <c r="F3" s="260"/>
      <c r="G3" s="260"/>
    </row>
    <row r="4" spans="1:7" s="96" customFormat="1" ht="12" x14ac:dyDescent="0.2">
      <c r="A4" s="97"/>
      <c r="B4" s="97"/>
      <c r="C4" s="97"/>
      <c r="D4" s="97"/>
      <c r="E4" s="97"/>
      <c r="F4" s="97"/>
      <c r="G4" s="97"/>
    </row>
    <row r="5" spans="1:7" s="96" customFormat="1" ht="15.75" x14ac:dyDescent="0.2">
      <c r="A5" s="97"/>
      <c r="B5" s="97"/>
      <c r="C5" s="170" t="s">
        <v>681</v>
      </c>
      <c r="D5" s="267" t="s">
        <v>682</v>
      </c>
      <c r="E5" s="267"/>
      <c r="F5" s="267"/>
      <c r="G5" s="267"/>
    </row>
    <row r="6" spans="1:7" s="96" customFormat="1" x14ac:dyDescent="0.2">
      <c r="A6" s="97"/>
      <c r="B6" s="97"/>
      <c r="C6" s="268" t="s">
        <v>683</v>
      </c>
      <c r="D6" s="268"/>
      <c r="E6" s="97"/>
      <c r="F6" s="97"/>
      <c r="G6" s="97"/>
    </row>
    <row r="7" spans="1:7" s="96" customFormat="1" ht="12" x14ac:dyDescent="0.2">
      <c r="A7" s="97"/>
      <c r="B7" s="97"/>
      <c r="C7" s="171"/>
      <c r="D7" s="171"/>
      <c r="E7" s="97"/>
      <c r="F7" s="97"/>
      <c r="G7" s="97"/>
    </row>
    <row r="8" spans="1:7" s="96" customFormat="1" x14ac:dyDescent="0.2">
      <c r="A8" s="97"/>
      <c r="B8" s="169" t="s">
        <v>610</v>
      </c>
      <c r="C8" s="260" t="s">
        <v>14</v>
      </c>
      <c r="D8" s="260"/>
      <c r="E8" s="260"/>
      <c r="F8" s="260"/>
      <c r="G8" s="97"/>
    </row>
    <row r="9" spans="1:7" s="96" customFormat="1" x14ac:dyDescent="0.2">
      <c r="A9" s="97" t="s">
        <v>6</v>
      </c>
      <c r="B9" s="97"/>
      <c r="C9" s="260" t="s">
        <v>719</v>
      </c>
      <c r="D9" s="260"/>
      <c r="E9" s="260"/>
      <c r="F9" s="260"/>
      <c r="G9" s="97"/>
    </row>
    <row r="10" spans="1:7" s="96" customFormat="1" x14ac:dyDescent="0.2">
      <c r="A10" s="97" t="s">
        <v>16</v>
      </c>
      <c r="B10" s="97"/>
      <c r="C10" s="260" t="s">
        <v>17</v>
      </c>
      <c r="D10" s="260"/>
      <c r="E10" s="260"/>
      <c r="F10" s="260"/>
      <c r="G10" s="97"/>
    </row>
    <row r="12" spans="1:7" s="96" customFormat="1" x14ac:dyDescent="0.2">
      <c r="A12" s="261" t="s">
        <v>684</v>
      </c>
      <c r="B12" s="261"/>
      <c r="C12" s="261"/>
      <c r="D12" s="261"/>
      <c r="E12" s="261"/>
      <c r="F12" s="261"/>
      <c r="G12" s="91" t="s">
        <v>40</v>
      </c>
    </row>
    <row r="13" spans="1:7" ht="23.25" customHeight="1" x14ac:dyDescent="0.2">
      <c r="A13" s="262" t="s">
        <v>685</v>
      </c>
      <c r="B13" s="262" t="s">
        <v>686</v>
      </c>
      <c r="C13" s="262" t="s">
        <v>687</v>
      </c>
      <c r="D13" s="262" t="s">
        <v>32</v>
      </c>
      <c r="E13" s="262" t="s">
        <v>688</v>
      </c>
      <c r="F13" s="264" t="s">
        <v>18</v>
      </c>
      <c r="G13" s="265"/>
    </row>
    <row r="14" spans="1:7" x14ac:dyDescent="0.2">
      <c r="A14" s="263"/>
      <c r="B14" s="263"/>
      <c r="C14" s="263"/>
      <c r="D14" s="263"/>
      <c r="E14" s="263"/>
      <c r="F14" s="172" t="s">
        <v>689</v>
      </c>
      <c r="G14" s="172" t="s">
        <v>690</v>
      </c>
    </row>
    <row r="15" spans="1:7" x14ac:dyDescent="0.2">
      <c r="A15" s="173">
        <v>1</v>
      </c>
      <c r="B15" s="174">
        <v>2</v>
      </c>
      <c r="C15" s="174">
        <v>3</v>
      </c>
      <c r="D15" s="174">
        <v>4</v>
      </c>
      <c r="E15" s="174">
        <v>5</v>
      </c>
      <c r="F15" s="174">
        <v>6</v>
      </c>
      <c r="G15" s="174">
        <v>7</v>
      </c>
    </row>
    <row r="16" spans="1:7" x14ac:dyDescent="0.2">
      <c r="A16" s="255"/>
      <c r="B16" s="256"/>
      <c r="C16" s="256"/>
      <c r="D16" s="256"/>
      <c r="E16" s="256"/>
      <c r="F16" s="256"/>
      <c r="G16" s="257"/>
    </row>
    <row r="17" spans="1:7" ht="14.25" x14ac:dyDescent="0.2">
      <c r="A17" s="175"/>
      <c r="B17" s="176"/>
      <c r="C17" s="177" t="s">
        <v>691</v>
      </c>
      <c r="D17" s="258"/>
      <c r="E17" s="258"/>
      <c r="F17" s="258"/>
      <c r="G17" s="259"/>
    </row>
    <row r="18" spans="1:7" ht="25.5" x14ac:dyDescent="0.2">
      <c r="A18" s="102" t="s">
        <v>53</v>
      </c>
      <c r="B18" s="103" t="s">
        <v>469</v>
      </c>
      <c r="C18" s="104" t="s">
        <v>470</v>
      </c>
      <c r="D18" s="103" t="s">
        <v>46</v>
      </c>
      <c r="E18" s="107">
        <v>141.61600000000001</v>
      </c>
      <c r="F18" s="178">
        <v>6311</v>
      </c>
      <c r="G18" s="179">
        <v>893738.58</v>
      </c>
    </row>
    <row r="19" spans="1:7" ht="25.5" x14ac:dyDescent="0.2">
      <c r="A19" s="102" t="s">
        <v>67</v>
      </c>
      <c r="B19" s="103" t="s">
        <v>128</v>
      </c>
      <c r="C19" s="104" t="s">
        <v>129</v>
      </c>
      <c r="D19" s="103" t="s">
        <v>46</v>
      </c>
      <c r="E19" s="107">
        <v>73.224000000000004</v>
      </c>
      <c r="F19" s="178">
        <v>5555</v>
      </c>
      <c r="G19" s="179">
        <v>406759.32</v>
      </c>
    </row>
    <row r="20" spans="1:7" ht="25.5" x14ac:dyDescent="0.2">
      <c r="A20" s="102" t="s">
        <v>123</v>
      </c>
      <c r="B20" s="103" t="s">
        <v>507</v>
      </c>
      <c r="C20" s="104" t="s">
        <v>508</v>
      </c>
      <c r="D20" s="103" t="s">
        <v>46</v>
      </c>
      <c r="E20" s="107">
        <v>46.64</v>
      </c>
      <c r="F20" s="178">
        <v>4920</v>
      </c>
      <c r="G20" s="179">
        <v>229468.79999999999</v>
      </c>
    </row>
    <row r="21" spans="1:7" ht="25.5" x14ac:dyDescent="0.2">
      <c r="A21" s="102" t="s">
        <v>138</v>
      </c>
      <c r="B21" s="103" t="s">
        <v>59</v>
      </c>
      <c r="C21" s="104" t="s">
        <v>60</v>
      </c>
      <c r="D21" s="103" t="s">
        <v>46</v>
      </c>
      <c r="E21" s="107">
        <v>39.938513999999998</v>
      </c>
      <c r="F21" s="178">
        <v>4901</v>
      </c>
      <c r="G21" s="179">
        <v>195738.66</v>
      </c>
    </row>
    <row r="22" spans="1:7" ht="25.5" x14ac:dyDescent="0.2">
      <c r="A22" s="102" t="s">
        <v>141</v>
      </c>
      <c r="B22" s="103" t="s">
        <v>73</v>
      </c>
      <c r="C22" s="104" t="s">
        <v>74</v>
      </c>
      <c r="D22" s="103" t="s">
        <v>46</v>
      </c>
      <c r="E22" s="107">
        <v>25.088087999999999</v>
      </c>
      <c r="F22" s="178">
        <v>5159</v>
      </c>
      <c r="G22" s="179">
        <v>129429.45</v>
      </c>
    </row>
    <row r="23" spans="1:7" ht="25.5" x14ac:dyDescent="0.2">
      <c r="A23" s="102" t="s">
        <v>152</v>
      </c>
      <c r="B23" s="103" t="s">
        <v>229</v>
      </c>
      <c r="C23" s="104" t="s">
        <v>230</v>
      </c>
      <c r="D23" s="103" t="s">
        <v>46</v>
      </c>
      <c r="E23" s="107">
        <v>16.633759999999999</v>
      </c>
      <c r="F23" s="178">
        <v>4741</v>
      </c>
      <c r="G23" s="179">
        <v>78860.66</v>
      </c>
    </row>
    <row r="24" spans="1:7" ht="25.5" x14ac:dyDescent="0.2">
      <c r="A24" s="102" t="s">
        <v>155</v>
      </c>
      <c r="B24" s="103" t="s">
        <v>175</v>
      </c>
      <c r="C24" s="104" t="s">
        <v>176</v>
      </c>
      <c r="D24" s="103" t="s">
        <v>46</v>
      </c>
      <c r="E24" s="107">
        <v>11.328856</v>
      </c>
      <c r="F24" s="178">
        <v>5768</v>
      </c>
      <c r="G24" s="179">
        <v>65344.84</v>
      </c>
    </row>
    <row r="25" spans="1:7" ht="25.5" x14ac:dyDescent="0.2">
      <c r="A25" s="102" t="s">
        <v>158</v>
      </c>
      <c r="B25" s="103" t="s">
        <v>544</v>
      </c>
      <c r="C25" s="104" t="s">
        <v>545</v>
      </c>
      <c r="D25" s="103" t="s">
        <v>46</v>
      </c>
      <c r="E25" s="107">
        <v>4.6003999999999996</v>
      </c>
      <c r="F25" s="178">
        <v>4329</v>
      </c>
      <c r="G25" s="179">
        <v>19915.13</v>
      </c>
    </row>
    <row r="26" spans="1:7" ht="25.5" x14ac:dyDescent="0.2">
      <c r="A26" s="102" t="s">
        <v>161</v>
      </c>
      <c r="B26" s="103" t="s">
        <v>249</v>
      </c>
      <c r="C26" s="104" t="s">
        <v>250</v>
      </c>
      <c r="D26" s="103" t="s">
        <v>46</v>
      </c>
      <c r="E26" s="107">
        <v>2.6208</v>
      </c>
      <c r="F26" s="178">
        <v>6044</v>
      </c>
      <c r="G26" s="179">
        <v>15840.12</v>
      </c>
    </row>
    <row r="27" spans="1:7" ht="25.5" x14ac:dyDescent="0.2">
      <c r="A27" s="102" t="s">
        <v>164</v>
      </c>
      <c r="B27" s="103" t="s">
        <v>556</v>
      </c>
      <c r="C27" s="104" t="s">
        <v>557</v>
      </c>
      <c r="D27" s="103" t="s">
        <v>46</v>
      </c>
      <c r="E27" s="107">
        <v>1.97295</v>
      </c>
      <c r="F27" s="178">
        <v>5241</v>
      </c>
      <c r="G27" s="179">
        <v>10340.23</v>
      </c>
    </row>
    <row r="28" spans="1:7" ht="25.5" x14ac:dyDescent="0.2">
      <c r="A28" s="102" t="s">
        <v>167</v>
      </c>
      <c r="B28" s="103" t="s">
        <v>524</v>
      </c>
      <c r="C28" s="104" t="s">
        <v>525</v>
      </c>
      <c r="D28" s="103" t="s">
        <v>46</v>
      </c>
      <c r="E28" s="107">
        <v>1.1826000000000001</v>
      </c>
      <c r="F28" s="178">
        <v>5723</v>
      </c>
      <c r="G28" s="179">
        <v>6768.02</v>
      </c>
    </row>
    <row r="29" spans="1:7" x14ac:dyDescent="0.2">
      <c r="A29" s="111"/>
      <c r="B29" s="112"/>
      <c r="C29" s="113" t="s">
        <v>692</v>
      </c>
      <c r="D29" s="114" t="s">
        <v>40</v>
      </c>
      <c r="E29" s="180"/>
      <c r="F29" s="180"/>
      <c r="G29" s="181">
        <v>2052291</v>
      </c>
    </row>
    <row r="30" spans="1:7" x14ac:dyDescent="0.2">
      <c r="A30" s="111"/>
      <c r="B30" s="112"/>
      <c r="C30" s="113" t="s">
        <v>693</v>
      </c>
      <c r="D30" s="114" t="s">
        <v>46</v>
      </c>
      <c r="E30" s="124">
        <v>364.846</v>
      </c>
      <c r="F30" s="180"/>
      <c r="G30" s="182"/>
    </row>
    <row r="31" spans="1:7" x14ac:dyDescent="0.2">
      <c r="A31" s="118"/>
      <c r="B31" s="119"/>
      <c r="C31" s="120"/>
      <c r="D31" s="121"/>
      <c r="E31" s="183"/>
      <c r="F31" s="184"/>
      <c r="G31" s="185"/>
    </row>
    <row r="32" spans="1:7" ht="14.25" x14ac:dyDescent="0.2">
      <c r="A32" s="175"/>
      <c r="B32" s="176"/>
      <c r="C32" s="177" t="s">
        <v>694</v>
      </c>
      <c r="D32" s="244"/>
      <c r="E32" s="244"/>
      <c r="F32" s="244"/>
      <c r="G32" s="245"/>
    </row>
    <row r="33" spans="1:7" x14ac:dyDescent="0.2">
      <c r="A33" s="102" t="s">
        <v>53</v>
      </c>
      <c r="B33" s="103" t="s">
        <v>695</v>
      </c>
      <c r="C33" s="104" t="s">
        <v>696</v>
      </c>
      <c r="D33" s="103" t="s">
        <v>697</v>
      </c>
      <c r="E33" s="107">
        <v>86.894030000000001</v>
      </c>
      <c r="F33" s="179">
        <v>2941.47</v>
      </c>
      <c r="G33" s="186" t="s">
        <v>698</v>
      </c>
    </row>
    <row r="34" spans="1:7" x14ac:dyDescent="0.2">
      <c r="A34" s="111"/>
      <c r="B34" s="112"/>
      <c r="C34" s="113" t="s">
        <v>699</v>
      </c>
      <c r="D34" s="114" t="s">
        <v>40</v>
      </c>
      <c r="E34" s="180"/>
      <c r="F34" s="180"/>
      <c r="G34" s="181">
        <v>2052291</v>
      </c>
    </row>
    <row r="35" spans="1:7" x14ac:dyDescent="0.2">
      <c r="A35" s="118"/>
      <c r="B35" s="119"/>
      <c r="C35" s="120"/>
      <c r="D35" s="121"/>
      <c r="E35" s="183"/>
      <c r="F35" s="184"/>
      <c r="G35" s="185"/>
    </row>
    <row r="36" spans="1:7" ht="14.25" x14ac:dyDescent="0.2">
      <c r="A36" s="175"/>
      <c r="B36" s="176"/>
      <c r="C36" s="177" t="s">
        <v>700</v>
      </c>
      <c r="D36" s="244"/>
      <c r="E36" s="244"/>
      <c r="F36" s="244"/>
      <c r="G36" s="245"/>
    </row>
    <row r="37" spans="1:7" x14ac:dyDescent="0.2">
      <c r="A37" s="246" t="s">
        <v>701</v>
      </c>
      <c r="B37" s="247"/>
      <c r="C37" s="247"/>
      <c r="D37" s="247"/>
      <c r="E37" s="247"/>
      <c r="F37" s="247"/>
      <c r="G37" s="248"/>
    </row>
    <row r="38" spans="1:7" x14ac:dyDescent="0.2">
      <c r="A38" s="102" t="s">
        <v>53</v>
      </c>
      <c r="B38" s="103" t="s">
        <v>473</v>
      </c>
      <c r="C38" s="104" t="s">
        <v>474</v>
      </c>
      <c r="D38" s="103" t="s">
        <v>65</v>
      </c>
      <c r="E38" s="107">
        <v>81.429199999999994</v>
      </c>
      <c r="F38" s="178">
        <v>7030</v>
      </c>
      <c r="G38" s="187">
        <v>572447.28</v>
      </c>
    </row>
    <row r="39" spans="1:7" outlineLevel="2" x14ac:dyDescent="0.2">
      <c r="A39" s="188"/>
      <c r="B39" s="189"/>
      <c r="C39" s="190" t="s">
        <v>66</v>
      </c>
      <c r="D39" s="191" t="s">
        <v>46</v>
      </c>
      <c r="E39" s="192">
        <v>81.429199999999994</v>
      </c>
      <c r="F39" s="192">
        <v>2943</v>
      </c>
      <c r="G39" s="192">
        <v>239646.14</v>
      </c>
    </row>
    <row r="40" spans="1:7" x14ac:dyDescent="0.2">
      <c r="A40" s="249" t="s">
        <v>702</v>
      </c>
      <c r="B40" s="250"/>
      <c r="C40" s="250"/>
      <c r="D40" s="250"/>
      <c r="E40" s="250"/>
      <c r="F40" s="250"/>
      <c r="G40" s="251"/>
    </row>
    <row r="41" spans="1:7" ht="28.5" x14ac:dyDescent="0.2">
      <c r="A41" s="102" t="s">
        <v>67</v>
      </c>
      <c r="B41" s="103" t="s">
        <v>179</v>
      </c>
      <c r="C41" s="104" t="s">
        <v>703</v>
      </c>
      <c r="D41" s="103" t="s">
        <v>65</v>
      </c>
      <c r="E41" s="107">
        <v>3.6050038199999999</v>
      </c>
      <c r="F41" s="178">
        <v>8842</v>
      </c>
      <c r="G41" s="193">
        <v>31875.439999999999</v>
      </c>
    </row>
    <row r="42" spans="1:7" outlineLevel="2" x14ac:dyDescent="0.2">
      <c r="A42" s="188"/>
      <c r="B42" s="189"/>
      <c r="C42" s="190" t="s">
        <v>66</v>
      </c>
      <c r="D42" s="191" t="s">
        <v>46</v>
      </c>
      <c r="E42" s="192">
        <v>3.6050038199999999</v>
      </c>
      <c r="F42" s="192">
        <v>2943</v>
      </c>
      <c r="G42" s="192">
        <v>10609.53</v>
      </c>
    </row>
    <row r="43" spans="1:7" ht="25.5" x14ac:dyDescent="0.2">
      <c r="A43" s="102" t="s">
        <v>123</v>
      </c>
      <c r="B43" s="103" t="s">
        <v>566</v>
      </c>
      <c r="C43" s="104" t="s">
        <v>567</v>
      </c>
      <c r="D43" s="103" t="s">
        <v>65</v>
      </c>
      <c r="E43" s="107">
        <v>0.88489799999999996</v>
      </c>
      <c r="F43" s="178">
        <v>14233</v>
      </c>
      <c r="G43" s="193">
        <v>12594.75</v>
      </c>
    </row>
    <row r="44" spans="1:7" outlineLevel="2" x14ac:dyDescent="0.2">
      <c r="A44" s="188"/>
      <c r="B44" s="189"/>
      <c r="C44" s="190" t="s">
        <v>66</v>
      </c>
      <c r="D44" s="191" t="s">
        <v>46</v>
      </c>
      <c r="E44" s="192">
        <v>0.88489799999999996</v>
      </c>
      <c r="F44" s="192">
        <v>2943</v>
      </c>
      <c r="G44" s="192">
        <v>2604.25</v>
      </c>
    </row>
    <row r="45" spans="1:7" x14ac:dyDescent="0.2">
      <c r="A45" s="102" t="s">
        <v>138</v>
      </c>
      <c r="B45" s="103" t="s">
        <v>133</v>
      </c>
      <c r="C45" s="104" t="s">
        <v>134</v>
      </c>
      <c r="D45" s="103" t="s">
        <v>65</v>
      </c>
      <c r="E45" s="107">
        <v>16.207560000000001</v>
      </c>
      <c r="F45" s="178">
        <v>629</v>
      </c>
      <c r="G45" s="193">
        <v>10194.56</v>
      </c>
    </row>
    <row r="46" spans="1:7" x14ac:dyDescent="0.2">
      <c r="A46" s="102" t="s">
        <v>141</v>
      </c>
      <c r="B46" s="103" t="s">
        <v>86</v>
      </c>
      <c r="C46" s="104" t="s">
        <v>87</v>
      </c>
      <c r="D46" s="103" t="s">
        <v>65</v>
      </c>
      <c r="E46" s="107">
        <v>0.55351656000000005</v>
      </c>
      <c r="F46" s="178">
        <v>8728</v>
      </c>
      <c r="G46" s="193">
        <v>4831.09</v>
      </c>
    </row>
    <row r="47" spans="1:7" outlineLevel="2" x14ac:dyDescent="0.2">
      <c r="A47" s="188"/>
      <c r="B47" s="189"/>
      <c r="C47" s="190" t="s">
        <v>66</v>
      </c>
      <c r="D47" s="191" t="s">
        <v>46</v>
      </c>
      <c r="E47" s="192">
        <v>0.55351656000000005</v>
      </c>
      <c r="F47" s="192">
        <v>2943</v>
      </c>
      <c r="G47" s="192">
        <v>1629</v>
      </c>
    </row>
    <row r="48" spans="1:7" ht="25.5" x14ac:dyDescent="0.2">
      <c r="A48" s="102" t="s">
        <v>152</v>
      </c>
      <c r="B48" s="103" t="s">
        <v>150</v>
      </c>
      <c r="C48" s="104" t="s">
        <v>151</v>
      </c>
      <c r="D48" s="103" t="s">
        <v>65</v>
      </c>
      <c r="E48" s="107">
        <v>10.07856</v>
      </c>
      <c r="F48" s="178">
        <v>400</v>
      </c>
      <c r="G48" s="193">
        <v>4031.42</v>
      </c>
    </row>
    <row r="49" spans="1:7" x14ac:dyDescent="0.2">
      <c r="A49" s="102" t="s">
        <v>155</v>
      </c>
      <c r="B49" s="103" t="s">
        <v>83</v>
      </c>
      <c r="C49" s="104" t="s">
        <v>84</v>
      </c>
      <c r="D49" s="103" t="s">
        <v>65</v>
      </c>
      <c r="E49" s="107">
        <v>0.10533256000000001</v>
      </c>
      <c r="F49" s="178">
        <v>13506</v>
      </c>
      <c r="G49" s="193">
        <v>1422.62</v>
      </c>
    </row>
    <row r="50" spans="1:7" outlineLevel="2" x14ac:dyDescent="0.2">
      <c r="A50" s="188"/>
      <c r="B50" s="189"/>
      <c r="C50" s="190" t="s">
        <v>66</v>
      </c>
      <c r="D50" s="191" t="s">
        <v>46</v>
      </c>
      <c r="E50" s="192">
        <v>0.10533256000000001</v>
      </c>
      <c r="F50" s="192">
        <v>4205</v>
      </c>
      <c r="G50" s="192">
        <v>442.92</v>
      </c>
    </row>
    <row r="51" spans="1:7" x14ac:dyDescent="0.2">
      <c r="A51" s="102" t="s">
        <v>158</v>
      </c>
      <c r="B51" s="103" t="s">
        <v>289</v>
      </c>
      <c r="C51" s="104" t="s">
        <v>290</v>
      </c>
      <c r="D51" s="103" t="s">
        <v>65</v>
      </c>
      <c r="E51" s="107">
        <v>4.7320000000000002</v>
      </c>
      <c r="F51" s="178">
        <v>286</v>
      </c>
      <c r="G51" s="193">
        <v>1353.35</v>
      </c>
    </row>
    <row r="52" spans="1:7" x14ac:dyDescent="0.2">
      <c r="A52" s="102" t="s">
        <v>161</v>
      </c>
      <c r="B52" s="103" t="s">
        <v>63</v>
      </c>
      <c r="C52" s="104" t="s">
        <v>64</v>
      </c>
      <c r="D52" s="103" t="s">
        <v>65</v>
      </c>
      <c r="E52" s="107">
        <v>0.20416023999999999</v>
      </c>
      <c r="F52" s="178">
        <v>6535</v>
      </c>
      <c r="G52" s="193">
        <v>1334.19</v>
      </c>
    </row>
    <row r="53" spans="1:7" outlineLevel="2" x14ac:dyDescent="0.2">
      <c r="A53" s="188"/>
      <c r="B53" s="189"/>
      <c r="C53" s="190" t="s">
        <v>66</v>
      </c>
      <c r="D53" s="191" t="s">
        <v>46</v>
      </c>
      <c r="E53" s="192">
        <v>0.20416023999999999</v>
      </c>
      <c r="F53" s="192">
        <v>2464</v>
      </c>
      <c r="G53" s="192">
        <v>503.05</v>
      </c>
    </row>
    <row r="54" spans="1:7" x14ac:dyDescent="0.2">
      <c r="A54" s="102" t="s">
        <v>164</v>
      </c>
      <c r="B54" s="103" t="s">
        <v>92</v>
      </c>
      <c r="C54" s="104" t="s">
        <v>93</v>
      </c>
      <c r="D54" s="103" t="s">
        <v>65</v>
      </c>
      <c r="E54" s="107">
        <v>12.9100348</v>
      </c>
      <c r="F54" s="178">
        <v>92</v>
      </c>
      <c r="G54" s="193">
        <v>1187.72</v>
      </c>
    </row>
    <row r="55" spans="1:7" x14ac:dyDescent="0.2">
      <c r="A55" s="102" t="s">
        <v>167</v>
      </c>
      <c r="B55" s="103" t="s">
        <v>491</v>
      </c>
      <c r="C55" s="104" t="s">
        <v>492</v>
      </c>
      <c r="D55" s="103" t="s">
        <v>65</v>
      </c>
      <c r="E55" s="107">
        <v>4.3200000000000002E-2</v>
      </c>
      <c r="F55" s="178">
        <v>15686</v>
      </c>
      <c r="G55" s="193">
        <v>677.64</v>
      </c>
    </row>
    <row r="56" spans="1:7" outlineLevel="2" x14ac:dyDescent="0.2">
      <c r="A56" s="188"/>
      <c r="B56" s="189"/>
      <c r="C56" s="190" t="s">
        <v>66</v>
      </c>
      <c r="D56" s="191" t="s">
        <v>46</v>
      </c>
      <c r="E56" s="192">
        <v>4.3200000000000002E-2</v>
      </c>
      <c r="F56" s="192">
        <v>4205</v>
      </c>
      <c r="G56" s="192">
        <v>181.66</v>
      </c>
    </row>
    <row r="57" spans="1:7" ht="25.5" x14ac:dyDescent="0.2">
      <c r="A57" s="102" t="s">
        <v>170</v>
      </c>
      <c r="B57" s="103" t="s">
        <v>136</v>
      </c>
      <c r="C57" s="104" t="s">
        <v>137</v>
      </c>
      <c r="D57" s="103" t="s">
        <v>65</v>
      </c>
      <c r="E57" s="107">
        <v>2.835</v>
      </c>
      <c r="F57" s="178">
        <v>167</v>
      </c>
      <c r="G57" s="193">
        <v>473.44</v>
      </c>
    </row>
    <row r="58" spans="1:7" x14ac:dyDescent="0.2">
      <c r="A58" s="102" t="s">
        <v>182</v>
      </c>
      <c r="B58" s="103" t="s">
        <v>511</v>
      </c>
      <c r="C58" s="104" t="s">
        <v>512</v>
      </c>
      <c r="D58" s="103" t="s">
        <v>65</v>
      </c>
      <c r="E58" s="107">
        <v>2.9468000000000001</v>
      </c>
      <c r="F58" s="178">
        <v>126</v>
      </c>
      <c r="G58" s="193">
        <v>371.3</v>
      </c>
    </row>
    <row r="59" spans="1:7" x14ac:dyDescent="0.2">
      <c r="A59" s="102" t="s">
        <v>187</v>
      </c>
      <c r="B59" s="103" t="s">
        <v>234</v>
      </c>
      <c r="C59" s="104" t="s">
        <v>235</v>
      </c>
      <c r="D59" s="103" t="s">
        <v>65</v>
      </c>
      <c r="E59" s="107">
        <v>1.4601500000000001</v>
      </c>
      <c r="F59" s="178">
        <v>96</v>
      </c>
      <c r="G59" s="193">
        <v>140.16999999999999</v>
      </c>
    </row>
    <row r="60" spans="1:7" x14ac:dyDescent="0.2">
      <c r="A60" s="102" t="s">
        <v>206</v>
      </c>
      <c r="B60" s="103" t="s">
        <v>89</v>
      </c>
      <c r="C60" s="104" t="s">
        <v>90</v>
      </c>
      <c r="D60" s="103" t="s">
        <v>65</v>
      </c>
      <c r="E60" s="107">
        <v>3.3034245599999998</v>
      </c>
      <c r="F60" s="178">
        <v>22</v>
      </c>
      <c r="G60" s="193">
        <v>72.680000000000007</v>
      </c>
    </row>
    <row r="61" spans="1:7" x14ac:dyDescent="0.2">
      <c r="A61" s="102" t="s">
        <v>213</v>
      </c>
      <c r="B61" s="103" t="s">
        <v>563</v>
      </c>
      <c r="C61" s="104" t="s">
        <v>564</v>
      </c>
      <c r="D61" s="103" t="s">
        <v>65</v>
      </c>
      <c r="E61" s="107">
        <v>0.72765000000000002</v>
      </c>
      <c r="F61" s="178">
        <v>59</v>
      </c>
      <c r="G61" s="193">
        <v>42.93</v>
      </c>
    </row>
    <row r="62" spans="1:7" ht="15.75" x14ac:dyDescent="0.2">
      <c r="A62" s="102" t="s">
        <v>214</v>
      </c>
      <c r="B62" s="103" t="s">
        <v>560</v>
      </c>
      <c r="C62" s="104" t="s">
        <v>704</v>
      </c>
      <c r="D62" s="103" t="s">
        <v>65</v>
      </c>
      <c r="E62" s="107">
        <v>0.92061899999999997</v>
      </c>
      <c r="F62" s="178">
        <v>38</v>
      </c>
      <c r="G62" s="193">
        <v>34.979999999999997</v>
      </c>
    </row>
    <row r="63" spans="1:7" x14ac:dyDescent="0.2">
      <c r="A63" s="102" t="s">
        <v>215</v>
      </c>
      <c r="B63" s="103" t="s">
        <v>80</v>
      </c>
      <c r="C63" s="104" t="s">
        <v>81</v>
      </c>
      <c r="D63" s="103" t="s">
        <v>65</v>
      </c>
      <c r="E63" s="107">
        <v>0.85064304000000002</v>
      </c>
      <c r="F63" s="178">
        <v>23</v>
      </c>
      <c r="G63" s="193">
        <v>19.559999999999999</v>
      </c>
    </row>
    <row r="64" spans="1:7" x14ac:dyDescent="0.2">
      <c r="A64" s="102" t="s">
        <v>216</v>
      </c>
      <c r="B64" s="103" t="s">
        <v>77</v>
      </c>
      <c r="C64" s="104" t="s">
        <v>78</v>
      </c>
      <c r="D64" s="103" t="s">
        <v>65</v>
      </c>
      <c r="E64" s="107">
        <v>0.36368072000000001</v>
      </c>
      <c r="F64" s="178">
        <v>39</v>
      </c>
      <c r="G64" s="193">
        <v>14.18</v>
      </c>
    </row>
    <row r="65" spans="1:7" ht="25.5" x14ac:dyDescent="0.2">
      <c r="A65" s="102" t="s">
        <v>217</v>
      </c>
      <c r="B65" s="103" t="s">
        <v>528</v>
      </c>
      <c r="C65" s="104" t="s">
        <v>529</v>
      </c>
      <c r="D65" s="103" t="s">
        <v>65</v>
      </c>
      <c r="E65" s="107">
        <v>3.2399999999999998E-3</v>
      </c>
      <c r="F65" s="178">
        <v>1352</v>
      </c>
      <c r="G65" s="193">
        <v>4.38</v>
      </c>
    </row>
    <row r="66" spans="1:7" x14ac:dyDescent="0.2">
      <c r="A66" s="111"/>
      <c r="B66" s="112"/>
      <c r="C66" s="113" t="s">
        <v>705</v>
      </c>
      <c r="D66" s="114" t="s">
        <v>40</v>
      </c>
      <c r="E66" s="180"/>
      <c r="F66" s="180"/>
      <c r="G66" s="181">
        <v>643129</v>
      </c>
    </row>
    <row r="67" spans="1:7" x14ac:dyDescent="0.2">
      <c r="A67" s="111"/>
      <c r="B67" s="112"/>
      <c r="C67" s="113" t="s">
        <v>706</v>
      </c>
      <c r="D67" s="114" t="s">
        <v>40</v>
      </c>
      <c r="E67" s="180"/>
      <c r="F67" s="180"/>
      <c r="G67" s="181">
        <v>255596</v>
      </c>
    </row>
    <row r="68" spans="1:7" x14ac:dyDescent="0.2">
      <c r="A68" s="118"/>
      <c r="B68" s="119"/>
      <c r="C68" s="120"/>
      <c r="D68" s="121"/>
      <c r="E68" s="183"/>
      <c r="F68" s="184"/>
      <c r="G68" s="185"/>
    </row>
    <row r="69" spans="1:7" ht="14.25" x14ac:dyDescent="0.2">
      <c r="A69" s="175"/>
      <c r="B69" s="176"/>
      <c r="C69" s="177" t="s">
        <v>707</v>
      </c>
      <c r="D69" s="244"/>
      <c r="E69" s="244"/>
      <c r="F69" s="244"/>
      <c r="G69" s="245"/>
    </row>
    <row r="70" spans="1:7" x14ac:dyDescent="0.2">
      <c r="A70" s="246" t="s">
        <v>708</v>
      </c>
      <c r="B70" s="247"/>
      <c r="C70" s="247"/>
      <c r="D70" s="247"/>
      <c r="E70" s="247"/>
      <c r="F70" s="247"/>
      <c r="G70" s="248"/>
    </row>
    <row r="71" spans="1:7" ht="25.5" x14ac:dyDescent="0.2">
      <c r="A71" s="102" t="s">
        <v>53</v>
      </c>
      <c r="B71" s="103" t="s">
        <v>120</v>
      </c>
      <c r="C71" s="104" t="s">
        <v>121</v>
      </c>
      <c r="D71" s="103" t="s">
        <v>122</v>
      </c>
      <c r="E71" s="107">
        <v>59.032919999999997</v>
      </c>
      <c r="F71" s="178">
        <v>6394</v>
      </c>
      <c r="G71" s="187">
        <v>377456.49</v>
      </c>
    </row>
    <row r="72" spans="1:7" x14ac:dyDescent="0.2">
      <c r="A72" s="102" t="s">
        <v>67</v>
      </c>
      <c r="B72" s="103" t="s">
        <v>591</v>
      </c>
      <c r="C72" s="104" t="s">
        <v>154</v>
      </c>
      <c r="D72" s="103" t="s">
        <v>106</v>
      </c>
      <c r="E72" s="106">
        <v>11</v>
      </c>
      <c r="F72" s="178">
        <v>14812</v>
      </c>
      <c r="G72" s="194">
        <v>162932</v>
      </c>
    </row>
    <row r="73" spans="1:7" ht="25.5" x14ac:dyDescent="0.2">
      <c r="A73" s="102" t="s">
        <v>123</v>
      </c>
      <c r="B73" s="103" t="s">
        <v>537</v>
      </c>
      <c r="C73" s="104" t="s">
        <v>538</v>
      </c>
      <c r="D73" s="103" t="s">
        <v>102</v>
      </c>
      <c r="E73" s="107">
        <v>0.3</v>
      </c>
      <c r="F73" s="178">
        <v>354762</v>
      </c>
      <c r="G73" s="187">
        <v>106428.6</v>
      </c>
    </row>
    <row r="74" spans="1:7" ht="38.25" x14ac:dyDescent="0.2">
      <c r="A74" s="102" t="s">
        <v>138</v>
      </c>
      <c r="B74" s="103" t="s">
        <v>592</v>
      </c>
      <c r="C74" s="104" t="s">
        <v>304</v>
      </c>
      <c r="D74" s="103" t="s">
        <v>106</v>
      </c>
      <c r="E74" s="106">
        <v>13</v>
      </c>
      <c r="F74" s="178">
        <v>7383</v>
      </c>
      <c r="G74" s="194">
        <v>95979</v>
      </c>
    </row>
    <row r="75" spans="1:7" ht="15.75" x14ac:dyDescent="0.2">
      <c r="A75" s="102" t="s">
        <v>141</v>
      </c>
      <c r="B75" s="103" t="s">
        <v>577</v>
      </c>
      <c r="C75" s="104" t="s">
        <v>578</v>
      </c>
      <c r="D75" s="103" t="s">
        <v>593</v>
      </c>
      <c r="E75" s="107">
        <v>1.7762500000000001</v>
      </c>
      <c r="F75" s="178">
        <v>20660</v>
      </c>
      <c r="G75" s="187">
        <v>36697.32</v>
      </c>
    </row>
    <row r="76" spans="1:7" x14ac:dyDescent="0.2">
      <c r="A76" s="249" t="s">
        <v>709</v>
      </c>
      <c r="B76" s="250"/>
      <c r="C76" s="250"/>
      <c r="D76" s="250"/>
      <c r="E76" s="250"/>
      <c r="F76" s="250"/>
      <c r="G76" s="251"/>
    </row>
    <row r="77" spans="1:7" x14ac:dyDescent="0.2">
      <c r="A77" s="102" t="s">
        <v>152</v>
      </c>
      <c r="B77" s="103" t="s">
        <v>594</v>
      </c>
      <c r="C77" s="104" t="s">
        <v>157</v>
      </c>
      <c r="D77" s="103" t="s">
        <v>106</v>
      </c>
      <c r="E77" s="106">
        <v>24</v>
      </c>
      <c r="F77" s="178">
        <v>1358</v>
      </c>
      <c r="G77" s="195">
        <v>32592</v>
      </c>
    </row>
    <row r="78" spans="1:7" ht="22.5" x14ac:dyDescent="0.2">
      <c r="A78" s="102" t="s">
        <v>155</v>
      </c>
      <c r="B78" s="103" t="s">
        <v>595</v>
      </c>
      <c r="C78" s="104" t="s">
        <v>515</v>
      </c>
      <c r="D78" s="103" t="s">
        <v>106</v>
      </c>
      <c r="E78" s="106">
        <v>2</v>
      </c>
      <c r="F78" s="178">
        <v>11679</v>
      </c>
      <c r="G78" s="195">
        <v>23358</v>
      </c>
    </row>
    <row r="79" spans="1:7" ht="25.5" x14ac:dyDescent="0.2">
      <c r="A79" s="102" t="s">
        <v>158</v>
      </c>
      <c r="B79" s="103" t="s">
        <v>261</v>
      </c>
      <c r="C79" s="104" t="s">
        <v>262</v>
      </c>
      <c r="D79" s="103" t="s">
        <v>122</v>
      </c>
      <c r="E79" s="107">
        <v>12.12</v>
      </c>
      <c r="F79" s="178">
        <v>1763</v>
      </c>
      <c r="G79" s="193">
        <v>21367.56</v>
      </c>
    </row>
    <row r="80" spans="1:7" x14ac:dyDescent="0.2">
      <c r="A80" s="102" t="s">
        <v>161</v>
      </c>
      <c r="B80" s="103" t="s">
        <v>596</v>
      </c>
      <c r="C80" s="104" t="s">
        <v>140</v>
      </c>
      <c r="D80" s="103" t="s">
        <v>106</v>
      </c>
      <c r="E80" s="106">
        <v>4</v>
      </c>
      <c r="F80" s="178">
        <v>5207</v>
      </c>
      <c r="G80" s="195">
        <v>20828</v>
      </c>
    </row>
    <row r="81" spans="1:7" x14ac:dyDescent="0.2">
      <c r="A81" s="102" t="s">
        <v>164</v>
      </c>
      <c r="B81" s="103" t="s">
        <v>597</v>
      </c>
      <c r="C81" s="104" t="s">
        <v>166</v>
      </c>
      <c r="D81" s="103" t="s">
        <v>106</v>
      </c>
      <c r="E81" s="106">
        <v>4</v>
      </c>
      <c r="F81" s="178">
        <v>5193</v>
      </c>
      <c r="G81" s="195">
        <v>20772</v>
      </c>
    </row>
    <row r="82" spans="1:7" ht="22.5" x14ac:dyDescent="0.2">
      <c r="A82" s="102" t="s">
        <v>167</v>
      </c>
      <c r="B82" s="103" t="s">
        <v>598</v>
      </c>
      <c r="C82" s="104" t="s">
        <v>518</v>
      </c>
      <c r="D82" s="103" t="s">
        <v>106</v>
      </c>
      <c r="E82" s="106">
        <v>2</v>
      </c>
      <c r="F82" s="178">
        <v>9120</v>
      </c>
      <c r="G82" s="195">
        <v>18240</v>
      </c>
    </row>
    <row r="83" spans="1:7" x14ac:dyDescent="0.2">
      <c r="A83" s="102" t="s">
        <v>170</v>
      </c>
      <c r="B83" s="103" t="s">
        <v>599</v>
      </c>
      <c r="C83" s="104" t="s">
        <v>169</v>
      </c>
      <c r="D83" s="103" t="s">
        <v>98</v>
      </c>
      <c r="E83" s="107">
        <v>20.181000000000001</v>
      </c>
      <c r="F83" s="178">
        <v>708</v>
      </c>
      <c r="G83" s="193">
        <v>14288.15</v>
      </c>
    </row>
    <row r="84" spans="1:7" x14ac:dyDescent="0.2">
      <c r="A84" s="252" t="s">
        <v>710</v>
      </c>
      <c r="B84" s="253"/>
      <c r="C84" s="253"/>
      <c r="D84" s="253"/>
      <c r="E84" s="253"/>
      <c r="F84" s="253"/>
      <c r="G84" s="254"/>
    </row>
    <row r="85" spans="1:7" x14ac:dyDescent="0.2">
      <c r="A85" s="102" t="s">
        <v>182</v>
      </c>
      <c r="B85" s="103" t="s">
        <v>300</v>
      </c>
      <c r="C85" s="104" t="s">
        <v>301</v>
      </c>
      <c r="D85" s="103" t="s">
        <v>102</v>
      </c>
      <c r="E85" s="107">
        <v>1.43E-2</v>
      </c>
      <c r="F85" s="178">
        <v>831695</v>
      </c>
      <c r="G85" s="196">
        <v>11893.24</v>
      </c>
    </row>
    <row r="86" spans="1:7" x14ac:dyDescent="0.2">
      <c r="A86" s="102" t="s">
        <v>187</v>
      </c>
      <c r="B86" s="103" t="s">
        <v>114</v>
      </c>
      <c r="C86" s="104" t="s">
        <v>115</v>
      </c>
      <c r="D86" s="103" t="s">
        <v>98</v>
      </c>
      <c r="E86" s="107">
        <v>6.0455399999999999</v>
      </c>
      <c r="F86" s="178">
        <v>1300</v>
      </c>
      <c r="G86" s="196">
        <v>7859.2</v>
      </c>
    </row>
    <row r="87" spans="1:7" x14ac:dyDescent="0.2">
      <c r="A87" s="102" t="s">
        <v>206</v>
      </c>
      <c r="B87" s="103" t="s">
        <v>548</v>
      </c>
      <c r="C87" s="104" t="s">
        <v>549</v>
      </c>
      <c r="D87" s="103" t="s">
        <v>98</v>
      </c>
      <c r="E87" s="106">
        <v>3</v>
      </c>
      <c r="F87" s="178">
        <v>2604</v>
      </c>
      <c r="G87" s="197">
        <v>7812</v>
      </c>
    </row>
    <row r="88" spans="1:7" x14ac:dyDescent="0.2">
      <c r="A88" s="102" t="s">
        <v>213</v>
      </c>
      <c r="B88" s="103" t="s">
        <v>104</v>
      </c>
      <c r="C88" s="104" t="s">
        <v>105</v>
      </c>
      <c r="D88" s="103" t="s">
        <v>106</v>
      </c>
      <c r="E88" s="107">
        <v>28.390329999999999</v>
      </c>
      <c r="F88" s="178">
        <v>186</v>
      </c>
      <c r="G88" s="196">
        <v>5280.6</v>
      </c>
    </row>
    <row r="89" spans="1:7" x14ac:dyDescent="0.2">
      <c r="A89" s="102" t="s">
        <v>214</v>
      </c>
      <c r="B89" s="103" t="s">
        <v>600</v>
      </c>
      <c r="C89" s="104" t="s">
        <v>281</v>
      </c>
      <c r="D89" s="103" t="s">
        <v>106</v>
      </c>
      <c r="E89" s="106">
        <v>3</v>
      </c>
      <c r="F89" s="178">
        <v>1474</v>
      </c>
      <c r="G89" s="197">
        <v>4422</v>
      </c>
    </row>
    <row r="90" spans="1:7" ht="25.5" x14ac:dyDescent="0.2">
      <c r="A90" s="102" t="s">
        <v>215</v>
      </c>
      <c r="B90" s="103" t="s">
        <v>294</v>
      </c>
      <c r="C90" s="104" t="s">
        <v>295</v>
      </c>
      <c r="D90" s="103" t="s">
        <v>98</v>
      </c>
      <c r="E90" s="107">
        <v>1.82</v>
      </c>
      <c r="F90" s="178">
        <v>1234</v>
      </c>
      <c r="G90" s="196">
        <v>2245.88</v>
      </c>
    </row>
    <row r="91" spans="1:7" x14ac:dyDescent="0.2">
      <c r="A91" s="102" t="s">
        <v>216</v>
      </c>
      <c r="B91" s="103" t="s">
        <v>500</v>
      </c>
      <c r="C91" s="104" t="s">
        <v>501</v>
      </c>
      <c r="D91" s="103" t="s">
        <v>98</v>
      </c>
      <c r="E91" s="107">
        <v>1.4</v>
      </c>
      <c r="F91" s="178">
        <v>1590</v>
      </c>
      <c r="G91" s="197">
        <v>2226</v>
      </c>
    </row>
    <row r="92" spans="1:7" x14ac:dyDescent="0.2">
      <c r="A92" s="102" t="s">
        <v>217</v>
      </c>
      <c r="B92" s="103" t="s">
        <v>601</v>
      </c>
      <c r="C92" s="104" t="s">
        <v>160</v>
      </c>
      <c r="D92" s="103" t="s">
        <v>106</v>
      </c>
      <c r="E92" s="106">
        <v>7</v>
      </c>
      <c r="F92" s="178">
        <v>175</v>
      </c>
      <c r="G92" s="197">
        <v>1225</v>
      </c>
    </row>
    <row r="93" spans="1:7" ht="15.75" x14ac:dyDescent="0.2">
      <c r="A93" s="102" t="s">
        <v>223</v>
      </c>
      <c r="B93" s="103" t="s">
        <v>238</v>
      </c>
      <c r="C93" s="104" t="s">
        <v>239</v>
      </c>
      <c r="D93" s="103" t="s">
        <v>593</v>
      </c>
      <c r="E93" s="107">
        <v>0.17995</v>
      </c>
      <c r="F93" s="178">
        <v>5629</v>
      </c>
      <c r="G93" s="196">
        <v>1012.94</v>
      </c>
    </row>
    <row r="94" spans="1:7" ht="15.75" x14ac:dyDescent="0.2">
      <c r="A94" s="102" t="s">
        <v>244</v>
      </c>
      <c r="B94" s="103" t="s">
        <v>242</v>
      </c>
      <c r="C94" s="104" t="s">
        <v>243</v>
      </c>
      <c r="D94" s="103" t="s">
        <v>593</v>
      </c>
      <c r="E94" s="107">
        <v>1.1442000000000001</v>
      </c>
      <c r="F94" s="178">
        <v>445</v>
      </c>
      <c r="G94" s="196">
        <v>509.17</v>
      </c>
    </row>
    <row r="95" spans="1:7" ht="15.75" x14ac:dyDescent="0.2">
      <c r="A95" s="102" t="s">
        <v>266</v>
      </c>
      <c r="B95" s="103" t="s">
        <v>497</v>
      </c>
      <c r="C95" s="104" t="s">
        <v>498</v>
      </c>
      <c r="D95" s="103" t="s">
        <v>593</v>
      </c>
      <c r="E95" s="107">
        <v>1.6E-2</v>
      </c>
      <c r="F95" s="178">
        <v>19227</v>
      </c>
      <c r="G95" s="196">
        <v>307.63</v>
      </c>
    </row>
    <row r="96" spans="1:7" x14ac:dyDescent="0.2">
      <c r="A96" s="102" t="s">
        <v>273</v>
      </c>
      <c r="B96" s="103" t="s">
        <v>117</v>
      </c>
      <c r="C96" s="104" t="s">
        <v>118</v>
      </c>
      <c r="D96" s="103" t="s">
        <v>98</v>
      </c>
      <c r="E96" s="107">
        <v>0.17781</v>
      </c>
      <c r="F96" s="178">
        <v>1103</v>
      </c>
      <c r="G96" s="196">
        <v>196.12</v>
      </c>
    </row>
    <row r="97" spans="1:7" x14ac:dyDescent="0.2">
      <c r="A97" s="102" t="s">
        <v>276</v>
      </c>
      <c r="B97" s="103" t="s">
        <v>100</v>
      </c>
      <c r="C97" s="104" t="s">
        <v>101</v>
      </c>
      <c r="D97" s="103" t="s">
        <v>102</v>
      </c>
      <c r="E97" s="107">
        <v>2.9635000000000002E-4</v>
      </c>
      <c r="F97" s="178">
        <v>602024</v>
      </c>
      <c r="G97" s="196">
        <v>178.41</v>
      </c>
    </row>
    <row r="98" spans="1:7" ht="15.75" x14ac:dyDescent="0.2">
      <c r="A98" s="102" t="s">
        <v>279</v>
      </c>
      <c r="B98" s="103" t="s">
        <v>573</v>
      </c>
      <c r="C98" s="104" t="s">
        <v>574</v>
      </c>
      <c r="D98" s="103" t="s">
        <v>602</v>
      </c>
      <c r="E98" s="107">
        <v>1.75E-3</v>
      </c>
      <c r="F98" s="178">
        <v>95688</v>
      </c>
      <c r="G98" s="196">
        <v>167.45</v>
      </c>
    </row>
    <row r="99" spans="1:7" x14ac:dyDescent="0.2">
      <c r="A99" s="102" t="s">
        <v>282</v>
      </c>
      <c r="B99" s="103" t="s">
        <v>108</v>
      </c>
      <c r="C99" s="104" t="s">
        <v>109</v>
      </c>
      <c r="D99" s="103" t="s">
        <v>106</v>
      </c>
      <c r="E99" s="107">
        <v>4.9075559999999996</v>
      </c>
      <c r="F99" s="178">
        <v>33</v>
      </c>
      <c r="G99" s="196">
        <v>161.94999999999999</v>
      </c>
    </row>
    <row r="100" spans="1:7" x14ac:dyDescent="0.2">
      <c r="A100" s="102" t="s">
        <v>302</v>
      </c>
      <c r="B100" s="103" t="s">
        <v>297</v>
      </c>
      <c r="C100" s="104" t="s">
        <v>298</v>
      </c>
      <c r="D100" s="103" t="s">
        <v>98</v>
      </c>
      <c r="E100" s="107">
        <v>0.104</v>
      </c>
      <c r="F100" s="178">
        <v>1403</v>
      </c>
      <c r="G100" s="196">
        <v>145.91</v>
      </c>
    </row>
    <row r="101" spans="1:7" x14ac:dyDescent="0.2">
      <c r="A101" s="102" t="s">
        <v>305</v>
      </c>
      <c r="B101" s="103" t="s">
        <v>603</v>
      </c>
      <c r="C101" s="104" t="s">
        <v>163</v>
      </c>
      <c r="D101" s="103" t="s">
        <v>106</v>
      </c>
      <c r="E101" s="106">
        <v>1</v>
      </c>
      <c r="F101" s="178">
        <v>126</v>
      </c>
      <c r="G101" s="197">
        <v>126</v>
      </c>
    </row>
    <row r="102" spans="1:7" x14ac:dyDescent="0.2">
      <c r="A102" s="102" t="s">
        <v>306</v>
      </c>
      <c r="B102" s="103" t="s">
        <v>604</v>
      </c>
      <c r="C102" s="104" t="s">
        <v>275</v>
      </c>
      <c r="D102" s="103" t="s">
        <v>106</v>
      </c>
      <c r="E102" s="106">
        <v>4</v>
      </c>
      <c r="F102" s="178">
        <v>31</v>
      </c>
      <c r="G102" s="197">
        <v>124</v>
      </c>
    </row>
    <row r="103" spans="1:7" x14ac:dyDescent="0.2">
      <c r="A103" s="102" t="s">
        <v>312</v>
      </c>
      <c r="B103" s="103" t="s">
        <v>264</v>
      </c>
      <c r="C103" s="104" t="s">
        <v>265</v>
      </c>
      <c r="D103" s="103" t="s">
        <v>98</v>
      </c>
      <c r="E103" s="107">
        <v>4.8000000000000001E-2</v>
      </c>
      <c r="F103" s="178">
        <v>1186</v>
      </c>
      <c r="G103" s="196">
        <v>56.93</v>
      </c>
    </row>
    <row r="104" spans="1:7" x14ac:dyDescent="0.2">
      <c r="A104" s="102" t="s">
        <v>317</v>
      </c>
      <c r="B104" s="103" t="s">
        <v>258</v>
      </c>
      <c r="C104" s="104" t="s">
        <v>259</v>
      </c>
      <c r="D104" s="103" t="s">
        <v>106</v>
      </c>
      <c r="E104" s="107">
        <v>9.1679999999999993</v>
      </c>
      <c r="F104" s="178">
        <v>6</v>
      </c>
      <c r="G104" s="196">
        <v>55.01</v>
      </c>
    </row>
    <row r="105" spans="1:7" x14ac:dyDescent="0.2">
      <c r="A105" s="102" t="s">
        <v>336</v>
      </c>
      <c r="B105" s="103" t="s">
        <v>111</v>
      </c>
      <c r="C105" s="104" t="s">
        <v>112</v>
      </c>
      <c r="D105" s="103" t="s">
        <v>98</v>
      </c>
      <c r="E105" s="107">
        <v>6.0313150000000003E-2</v>
      </c>
      <c r="F105" s="178">
        <v>848</v>
      </c>
      <c r="G105" s="196">
        <v>51.15</v>
      </c>
    </row>
    <row r="106" spans="1:7" x14ac:dyDescent="0.2">
      <c r="A106" s="102" t="s">
        <v>343</v>
      </c>
      <c r="B106" s="103" t="s">
        <v>605</v>
      </c>
      <c r="C106" s="104" t="s">
        <v>278</v>
      </c>
      <c r="D106" s="103" t="s">
        <v>106</v>
      </c>
      <c r="E106" s="106">
        <v>2</v>
      </c>
      <c r="F106" s="178">
        <v>24</v>
      </c>
      <c r="G106" s="197">
        <v>48</v>
      </c>
    </row>
    <row r="107" spans="1:7" ht="25.5" x14ac:dyDescent="0.2">
      <c r="A107" s="102" t="s">
        <v>344</v>
      </c>
      <c r="B107" s="103" t="s">
        <v>96</v>
      </c>
      <c r="C107" s="104" t="s">
        <v>97</v>
      </c>
      <c r="D107" s="103" t="s">
        <v>98</v>
      </c>
      <c r="E107" s="107">
        <v>5.9270000000000003E-2</v>
      </c>
      <c r="F107" s="178">
        <v>641</v>
      </c>
      <c r="G107" s="196">
        <v>37.99</v>
      </c>
    </row>
    <row r="108" spans="1:7" x14ac:dyDescent="0.2">
      <c r="A108" s="102" t="s">
        <v>346</v>
      </c>
      <c r="B108" s="103" t="s">
        <v>534</v>
      </c>
      <c r="C108" s="104" t="s">
        <v>535</v>
      </c>
      <c r="D108" s="103" t="s">
        <v>102</v>
      </c>
      <c r="E108" s="107">
        <v>1.2300000000000001E-4</v>
      </c>
      <c r="F108" s="178">
        <v>278998</v>
      </c>
      <c r="G108" s="196">
        <v>34.32</v>
      </c>
    </row>
    <row r="109" spans="1:7" ht="15.75" x14ac:dyDescent="0.2">
      <c r="A109" s="102" t="s">
        <v>351</v>
      </c>
      <c r="B109" s="103" t="s">
        <v>570</v>
      </c>
      <c r="C109" s="104" t="s">
        <v>571</v>
      </c>
      <c r="D109" s="103" t="s">
        <v>593</v>
      </c>
      <c r="E109" s="107">
        <v>5.2500000000000002E-5</v>
      </c>
      <c r="F109" s="178">
        <v>36</v>
      </c>
      <c r="G109" s="198" t="s">
        <v>606</v>
      </c>
    </row>
    <row r="110" spans="1:7" x14ac:dyDescent="0.2">
      <c r="A110" s="111"/>
      <c r="B110" s="112"/>
      <c r="C110" s="113" t="s">
        <v>711</v>
      </c>
      <c r="D110" s="114" t="s">
        <v>40</v>
      </c>
      <c r="E110" s="180"/>
      <c r="F110" s="180"/>
      <c r="G110" s="181">
        <v>977147</v>
      </c>
    </row>
    <row r="111" spans="1:7" x14ac:dyDescent="0.2">
      <c r="A111" s="118"/>
      <c r="B111" s="119"/>
      <c r="C111" s="120"/>
      <c r="D111" s="121"/>
      <c r="E111" s="183"/>
      <c r="F111" s="184"/>
      <c r="G111" s="185"/>
    </row>
    <row r="112" spans="1:7" x14ac:dyDescent="0.2">
      <c r="A112" s="111"/>
      <c r="B112" s="112"/>
      <c r="C112" s="113" t="s">
        <v>693</v>
      </c>
      <c r="D112" s="114" t="s">
        <v>46</v>
      </c>
      <c r="E112" s="124">
        <v>364.846</v>
      </c>
      <c r="F112" s="180"/>
      <c r="G112" s="182"/>
    </row>
    <row r="113" spans="1:7" x14ac:dyDescent="0.2">
      <c r="A113" s="111"/>
      <c r="B113" s="112"/>
      <c r="C113" s="113" t="s">
        <v>712</v>
      </c>
      <c r="D113" s="114" t="s">
        <v>40</v>
      </c>
      <c r="E113" s="180"/>
      <c r="F113" s="180"/>
      <c r="G113" s="181">
        <v>3672565</v>
      </c>
    </row>
    <row r="114" spans="1:7" x14ac:dyDescent="0.2">
      <c r="A114" s="111"/>
      <c r="B114" s="112"/>
      <c r="C114" s="113" t="s">
        <v>713</v>
      </c>
      <c r="D114" s="114" t="s">
        <v>40</v>
      </c>
      <c r="E114" s="180"/>
      <c r="F114" s="180"/>
      <c r="G114" s="181">
        <v>0</v>
      </c>
    </row>
    <row r="115" spans="1:7" x14ac:dyDescent="0.2">
      <c r="A115" s="111"/>
      <c r="B115" s="112"/>
      <c r="C115" s="113" t="s">
        <v>714</v>
      </c>
      <c r="D115" s="114" t="s">
        <v>40</v>
      </c>
      <c r="E115" s="180"/>
      <c r="F115" s="180"/>
      <c r="G115" s="181">
        <v>3672565</v>
      </c>
    </row>
    <row r="116" spans="1:7" x14ac:dyDescent="0.2">
      <c r="A116" s="111"/>
      <c r="B116" s="112"/>
      <c r="C116" s="113" t="s">
        <v>715</v>
      </c>
      <c r="D116" s="114" t="s">
        <v>40</v>
      </c>
      <c r="E116" s="180"/>
      <c r="F116" s="180"/>
      <c r="G116" s="181">
        <v>0</v>
      </c>
    </row>
  </sheetData>
  <mergeCells count="25">
    <mergeCell ref="C8:F8"/>
    <mergeCell ref="F1:G1"/>
    <mergeCell ref="C2:F2"/>
    <mergeCell ref="E3:G3"/>
    <mergeCell ref="D5:G5"/>
    <mergeCell ref="C6:D6"/>
    <mergeCell ref="C9:F9"/>
    <mergeCell ref="C10:F10"/>
    <mergeCell ref="A12:F12"/>
    <mergeCell ref="A13:A14"/>
    <mergeCell ref="B13:B14"/>
    <mergeCell ref="C13:C14"/>
    <mergeCell ref="D13:D14"/>
    <mergeCell ref="E13:E14"/>
    <mergeCell ref="F13:G13"/>
    <mergeCell ref="D69:G69"/>
    <mergeCell ref="A70:G70"/>
    <mergeCell ref="A76:G76"/>
    <mergeCell ref="A84:G84"/>
    <mergeCell ref="A16:G16"/>
    <mergeCell ref="D17:G17"/>
    <mergeCell ref="D32:G32"/>
    <mergeCell ref="D36:G36"/>
    <mergeCell ref="A37:G37"/>
    <mergeCell ref="A40:G40"/>
  </mergeCells>
  <pageMargins left="0.59" right="0.59" top="0.79" bottom="0.79" header="0.51" footer="0.51"/>
  <pageSetup paperSize="9" scale="98" fitToHeight="10000" orientation="landscape" horizontalDpi="300" verticalDpi="300" r:id="rId1"/>
  <headerFooter>
    <oddHeader>&amp;L&amp;"Times New Roman,Обычный"Программный комплекс АВС (редакция 2024.8)&amp;C&amp;"Times New Roman,Обычный"&amp;P&amp;R&amp;"Times New Roman,Обычный"16100</oddHeader>
    <oddFooter>&amp;C&amp;"Times New Roman,Обычный"Страниц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3"/>
  <sheetViews>
    <sheetView showGridLines="0" workbookViewId="0">
      <selection activeCell="A9" sqref="A9:A10"/>
    </sheetView>
  </sheetViews>
  <sheetFormatPr defaultRowHeight="12.75" outlineLevelRow="1" x14ac:dyDescent="0.2"/>
  <cols>
    <col min="1" max="1" width="6.42578125" style="87" customWidth="1"/>
    <col min="2" max="2" width="14.28515625" style="87" customWidth="1"/>
    <col min="3" max="3" width="69.85546875" style="87" customWidth="1"/>
    <col min="4" max="4" width="10.42578125" style="87" customWidth="1"/>
    <col min="5" max="5" width="10.5703125" style="87" customWidth="1"/>
    <col min="6" max="6" width="12.28515625" style="87" customWidth="1"/>
    <col min="7" max="7" width="13.5703125" style="87" customWidth="1"/>
    <col min="8" max="8" width="28.85546875" style="92" hidden="1" customWidth="1"/>
    <col min="9" max="256" width="9.140625" style="87"/>
    <col min="257" max="257" width="6.42578125" style="87" customWidth="1"/>
    <col min="258" max="258" width="14.28515625" style="87" customWidth="1"/>
    <col min="259" max="259" width="69.85546875" style="87" customWidth="1"/>
    <col min="260" max="260" width="10.42578125" style="87" customWidth="1"/>
    <col min="261" max="261" width="10.5703125" style="87" customWidth="1"/>
    <col min="262" max="262" width="12.28515625" style="87" customWidth="1"/>
    <col min="263" max="263" width="13.5703125" style="87" customWidth="1"/>
    <col min="264" max="264" width="0" style="87" hidden="1" customWidth="1"/>
    <col min="265" max="512" width="9.140625" style="87"/>
    <col min="513" max="513" width="6.42578125" style="87" customWidth="1"/>
    <col min="514" max="514" width="14.28515625" style="87" customWidth="1"/>
    <col min="515" max="515" width="69.85546875" style="87" customWidth="1"/>
    <col min="516" max="516" width="10.42578125" style="87" customWidth="1"/>
    <col min="517" max="517" width="10.5703125" style="87" customWidth="1"/>
    <col min="518" max="518" width="12.28515625" style="87" customWidth="1"/>
    <col min="519" max="519" width="13.5703125" style="87" customWidth="1"/>
    <col min="520" max="520" width="0" style="87" hidden="1" customWidth="1"/>
    <col min="521" max="768" width="9.140625" style="87"/>
    <col min="769" max="769" width="6.42578125" style="87" customWidth="1"/>
    <col min="770" max="770" width="14.28515625" style="87" customWidth="1"/>
    <col min="771" max="771" width="69.85546875" style="87" customWidth="1"/>
    <col min="772" max="772" width="10.42578125" style="87" customWidth="1"/>
    <col min="773" max="773" width="10.5703125" style="87" customWidth="1"/>
    <col min="774" max="774" width="12.28515625" style="87" customWidth="1"/>
    <col min="775" max="775" width="13.5703125" style="87" customWidth="1"/>
    <col min="776" max="776" width="0" style="87" hidden="1" customWidth="1"/>
    <col min="777" max="1024" width="9.140625" style="87"/>
    <col min="1025" max="1025" width="6.42578125" style="87" customWidth="1"/>
    <col min="1026" max="1026" width="14.28515625" style="87" customWidth="1"/>
    <col min="1027" max="1027" width="69.85546875" style="87" customWidth="1"/>
    <col min="1028" max="1028" width="10.42578125" style="87" customWidth="1"/>
    <col min="1029" max="1029" width="10.5703125" style="87" customWidth="1"/>
    <col min="1030" max="1030" width="12.28515625" style="87" customWidth="1"/>
    <col min="1031" max="1031" width="13.5703125" style="87" customWidth="1"/>
    <col min="1032" max="1032" width="0" style="87" hidden="1" customWidth="1"/>
    <col min="1033" max="1280" width="9.140625" style="87"/>
    <col min="1281" max="1281" width="6.42578125" style="87" customWidth="1"/>
    <col min="1282" max="1282" width="14.28515625" style="87" customWidth="1"/>
    <col min="1283" max="1283" width="69.85546875" style="87" customWidth="1"/>
    <col min="1284" max="1284" width="10.42578125" style="87" customWidth="1"/>
    <col min="1285" max="1285" width="10.5703125" style="87" customWidth="1"/>
    <col min="1286" max="1286" width="12.28515625" style="87" customWidth="1"/>
    <col min="1287" max="1287" width="13.5703125" style="87" customWidth="1"/>
    <col min="1288" max="1288" width="0" style="87" hidden="1" customWidth="1"/>
    <col min="1289" max="1536" width="9.140625" style="87"/>
    <col min="1537" max="1537" width="6.42578125" style="87" customWidth="1"/>
    <col min="1538" max="1538" width="14.28515625" style="87" customWidth="1"/>
    <col min="1539" max="1539" width="69.85546875" style="87" customWidth="1"/>
    <col min="1540" max="1540" width="10.42578125" style="87" customWidth="1"/>
    <col min="1541" max="1541" width="10.5703125" style="87" customWidth="1"/>
    <col min="1542" max="1542" width="12.28515625" style="87" customWidth="1"/>
    <col min="1543" max="1543" width="13.5703125" style="87" customWidth="1"/>
    <col min="1544" max="1544" width="0" style="87" hidden="1" customWidth="1"/>
    <col min="1545" max="1792" width="9.140625" style="87"/>
    <col min="1793" max="1793" width="6.42578125" style="87" customWidth="1"/>
    <col min="1794" max="1794" width="14.28515625" style="87" customWidth="1"/>
    <col min="1795" max="1795" width="69.85546875" style="87" customWidth="1"/>
    <col min="1796" max="1796" width="10.42578125" style="87" customWidth="1"/>
    <col min="1797" max="1797" width="10.5703125" style="87" customWidth="1"/>
    <col min="1798" max="1798" width="12.28515625" style="87" customWidth="1"/>
    <col min="1799" max="1799" width="13.5703125" style="87" customWidth="1"/>
    <col min="1800" max="1800" width="0" style="87" hidden="1" customWidth="1"/>
    <col min="1801" max="2048" width="9.140625" style="87"/>
    <col min="2049" max="2049" width="6.42578125" style="87" customWidth="1"/>
    <col min="2050" max="2050" width="14.28515625" style="87" customWidth="1"/>
    <col min="2051" max="2051" width="69.85546875" style="87" customWidth="1"/>
    <col min="2052" max="2052" width="10.42578125" style="87" customWidth="1"/>
    <col min="2053" max="2053" width="10.5703125" style="87" customWidth="1"/>
    <col min="2054" max="2054" width="12.28515625" style="87" customWidth="1"/>
    <col min="2055" max="2055" width="13.5703125" style="87" customWidth="1"/>
    <col min="2056" max="2056" width="0" style="87" hidden="1" customWidth="1"/>
    <col min="2057" max="2304" width="9.140625" style="87"/>
    <col min="2305" max="2305" width="6.42578125" style="87" customWidth="1"/>
    <col min="2306" max="2306" width="14.28515625" style="87" customWidth="1"/>
    <col min="2307" max="2307" width="69.85546875" style="87" customWidth="1"/>
    <col min="2308" max="2308" width="10.42578125" style="87" customWidth="1"/>
    <col min="2309" max="2309" width="10.5703125" style="87" customWidth="1"/>
    <col min="2310" max="2310" width="12.28515625" style="87" customWidth="1"/>
    <col min="2311" max="2311" width="13.5703125" style="87" customWidth="1"/>
    <col min="2312" max="2312" width="0" style="87" hidden="1" customWidth="1"/>
    <col min="2313" max="2560" width="9.140625" style="87"/>
    <col min="2561" max="2561" width="6.42578125" style="87" customWidth="1"/>
    <col min="2562" max="2562" width="14.28515625" style="87" customWidth="1"/>
    <col min="2563" max="2563" width="69.85546875" style="87" customWidth="1"/>
    <col min="2564" max="2564" width="10.42578125" style="87" customWidth="1"/>
    <col min="2565" max="2565" width="10.5703125" style="87" customWidth="1"/>
    <col min="2566" max="2566" width="12.28515625" style="87" customWidth="1"/>
    <col min="2567" max="2567" width="13.5703125" style="87" customWidth="1"/>
    <col min="2568" max="2568" width="0" style="87" hidden="1" customWidth="1"/>
    <col min="2569" max="2816" width="9.140625" style="87"/>
    <col min="2817" max="2817" width="6.42578125" style="87" customWidth="1"/>
    <col min="2818" max="2818" width="14.28515625" style="87" customWidth="1"/>
    <col min="2819" max="2819" width="69.85546875" style="87" customWidth="1"/>
    <col min="2820" max="2820" width="10.42578125" style="87" customWidth="1"/>
    <col min="2821" max="2821" width="10.5703125" style="87" customWidth="1"/>
    <col min="2822" max="2822" width="12.28515625" style="87" customWidth="1"/>
    <col min="2823" max="2823" width="13.5703125" style="87" customWidth="1"/>
    <col min="2824" max="2824" width="0" style="87" hidden="1" customWidth="1"/>
    <col min="2825" max="3072" width="9.140625" style="87"/>
    <col min="3073" max="3073" width="6.42578125" style="87" customWidth="1"/>
    <col min="3074" max="3074" width="14.28515625" style="87" customWidth="1"/>
    <col min="3075" max="3075" width="69.85546875" style="87" customWidth="1"/>
    <col min="3076" max="3076" width="10.42578125" style="87" customWidth="1"/>
    <col min="3077" max="3077" width="10.5703125" style="87" customWidth="1"/>
    <col min="3078" max="3078" width="12.28515625" style="87" customWidth="1"/>
    <col min="3079" max="3079" width="13.5703125" style="87" customWidth="1"/>
    <col min="3080" max="3080" width="0" style="87" hidden="1" customWidth="1"/>
    <col min="3081" max="3328" width="9.140625" style="87"/>
    <col min="3329" max="3329" width="6.42578125" style="87" customWidth="1"/>
    <col min="3330" max="3330" width="14.28515625" style="87" customWidth="1"/>
    <col min="3331" max="3331" width="69.85546875" style="87" customWidth="1"/>
    <col min="3332" max="3332" width="10.42578125" style="87" customWidth="1"/>
    <col min="3333" max="3333" width="10.5703125" style="87" customWidth="1"/>
    <col min="3334" max="3334" width="12.28515625" style="87" customWidth="1"/>
    <col min="3335" max="3335" width="13.5703125" style="87" customWidth="1"/>
    <col min="3336" max="3336" width="0" style="87" hidden="1" customWidth="1"/>
    <col min="3337" max="3584" width="9.140625" style="87"/>
    <col min="3585" max="3585" width="6.42578125" style="87" customWidth="1"/>
    <col min="3586" max="3586" width="14.28515625" style="87" customWidth="1"/>
    <col min="3587" max="3587" width="69.85546875" style="87" customWidth="1"/>
    <col min="3588" max="3588" width="10.42578125" style="87" customWidth="1"/>
    <col min="3589" max="3589" width="10.5703125" style="87" customWidth="1"/>
    <col min="3590" max="3590" width="12.28515625" style="87" customWidth="1"/>
    <col min="3591" max="3591" width="13.5703125" style="87" customWidth="1"/>
    <col min="3592" max="3592" width="0" style="87" hidden="1" customWidth="1"/>
    <col min="3593" max="3840" width="9.140625" style="87"/>
    <col min="3841" max="3841" width="6.42578125" style="87" customWidth="1"/>
    <col min="3842" max="3842" width="14.28515625" style="87" customWidth="1"/>
    <col min="3843" max="3843" width="69.85546875" style="87" customWidth="1"/>
    <col min="3844" max="3844" width="10.42578125" style="87" customWidth="1"/>
    <col min="3845" max="3845" width="10.5703125" style="87" customWidth="1"/>
    <col min="3846" max="3846" width="12.28515625" style="87" customWidth="1"/>
    <col min="3847" max="3847" width="13.5703125" style="87" customWidth="1"/>
    <col min="3848" max="3848" width="0" style="87" hidden="1" customWidth="1"/>
    <col min="3849" max="4096" width="9.140625" style="87"/>
    <col min="4097" max="4097" width="6.42578125" style="87" customWidth="1"/>
    <col min="4098" max="4098" width="14.28515625" style="87" customWidth="1"/>
    <col min="4099" max="4099" width="69.85546875" style="87" customWidth="1"/>
    <col min="4100" max="4100" width="10.42578125" style="87" customWidth="1"/>
    <col min="4101" max="4101" width="10.5703125" style="87" customWidth="1"/>
    <col min="4102" max="4102" width="12.28515625" style="87" customWidth="1"/>
    <col min="4103" max="4103" width="13.5703125" style="87" customWidth="1"/>
    <col min="4104" max="4104" width="0" style="87" hidden="1" customWidth="1"/>
    <col min="4105" max="4352" width="9.140625" style="87"/>
    <col min="4353" max="4353" width="6.42578125" style="87" customWidth="1"/>
    <col min="4354" max="4354" width="14.28515625" style="87" customWidth="1"/>
    <col min="4355" max="4355" width="69.85546875" style="87" customWidth="1"/>
    <col min="4356" max="4356" width="10.42578125" style="87" customWidth="1"/>
    <col min="4357" max="4357" width="10.5703125" style="87" customWidth="1"/>
    <col min="4358" max="4358" width="12.28515625" style="87" customWidth="1"/>
    <col min="4359" max="4359" width="13.5703125" style="87" customWidth="1"/>
    <col min="4360" max="4360" width="0" style="87" hidden="1" customWidth="1"/>
    <col min="4361" max="4608" width="9.140625" style="87"/>
    <col min="4609" max="4609" width="6.42578125" style="87" customWidth="1"/>
    <col min="4610" max="4610" width="14.28515625" style="87" customWidth="1"/>
    <col min="4611" max="4611" width="69.85546875" style="87" customWidth="1"/>
    <col min="4612" max="4612" width="10.42578125" style="87" customWidth="1"/>
    <col min="4613" max="4613" width="10.5703125" style="87" customWidth="1"/>
    <col min="4614" max="4614" width="12.28515625" style="87" customWidth="1"/>
    <col min="4615" max="4615" width="13.5703125" style="87" customWidth="1"/>
    <col min="4616" max="4616" width="0" style="87" hidden="1" customWidth="1"/>
    <col min="4617" max="4864" width="9.140625" style="87"/>
    <col min="4865" max="4865" width="6.42578125" style="87" customWidth="1"/>
    <col min="4866" max="4866" width="14.28515625" style="87" customWidth="1"/>
    <col min="4867" max="4867" width="69.85546875" style="87" customWidth="1"/>
    <col min="4868" max="4868" width="10.42578125" style="87" customWidth="1"/>
    <col min="4869" max="4869" width="10.5703125" style="87" customWidth="1"/>
    <col min="4870" max="4870" width="12.28515625" style="87" customWidth="1"/>
    <col min="4871" max="4871" width="13.5703125" style="87" customWidth="1"/>
    <col min="4872" max="4872" width="0" style="87" hidden="1" customWidth="1"/>
    <col min="4873" max="5120" width="9.140625" style="87"/>
    <col min="5121" max="5121" width="6.42578125" style="87" customWidth="1"/>
    <col min="5122" max="5122" width="14.28515625" style="87" customWidth="1"/>
    <col min="5123" max="5123" width="69.85546875" style="87" customWidth="1"/>
    <col min="5124" max="5124" width="10.42578125" style="87" customWidth="1"/>
    <col min="5125" max="5125" width="10.5703125" style="87" customWidth="1"/>
    <col min="5126" max="5126" width="12.28515625" style="87" customWidth="1"/>
    <col min="5127" max="5127" width="13.5703125" style="87" customWidth="1"/>
    <col min="5128" max="5128" width="0" style="87" hidden="1" customWidth="1"/>
    <col min="5129" max="5376" width="9.140625" style="87"/>
    <col min="5377" max="5377" width="6.42578125" style="87" customWidth="1"/>
    <col min="5378" max="5378" width="14.28515625" style="87" customWidth="1"/>
    <col min="5379" max="5379" width="69.85546875" style="87" customWidth="1"/>
    <col min="5380" max="5380" width="10.42578125" style="87" customWidth="1"/>
    <col min="5381" max="5381" width="10.5703125" style="87" customWidth="1"/>
    <col min="5382" max="5382" width="12.28515625" style="87" customWidth="1"/>
    <col min="5383" max="5383" width="13.5703125" style="87" customWidth="1"/>
    <col min="5384" max="5384" width="0" style="87" hidden="1" customWidth="1"/>
    <col min="5385" max="5632" width="9.140625" style="87"/>
    <col min="5633" max="5633" width="6.42578125" style="87" customWidth="1"/>
    <col min="5634" max="5634" width="14.28515625" style="87" customWidth="1"/>
    <col min="5635" max="5635" width="69.85546875" style="87" customWidth="1"/>
    <col min="5636" max="5636" width="10.42578125" style="87" customWidth="1"/>
    <col min="5637" max="5637" width="10.5703125" style="87" customWidth="1"/>
    <col min="5638" max="5638" width="12.28515625" style="87" customWidth="1"/>
    <col min="5639" max="5639" width="13.5703125" style="87" customWidth="1"/>
    <col min="5640" max="5640" width="0" style="87" hidden="1" customWidth="1"/>
    <col min="5641" max="5888" width="9.140625" style="87"/>
    <col min="5889" max="5889" width="6.42578125" style="87" customWidth="1"/>
    <col min="5890" max="5890" width="14.28515625" style="87" customWidth="1"/>
    <col min="5891" max="5891" width="69.85546875" style="87" customWidth="1"/>
    <col min="5892" max="5892" width="10.42578125" style="87" customWidth="1"/>
    <col min="5893" max="5893" width="10.5703125" style="87" customWidth="1"/>
    <col min="5894" max="5894" width="12.28515625" style="87" customWidth="1"/>
    <col min="5895" max="5895" width="13.5703125" style="87" customWidth="1"/>
    <col min="5896" max="5896" width="0" style="87" hidden="1" customWidth="1"/>
    <col min="5897" max="6144" width="9.140625" style="87"/>
    <col min="6145" max="6145" width="6.42578125" style="87" customWidth="1"/>
    <col min="6146" max="6146" width="14.28515625" style="87" customWidth="1"/>
    <col min="6147" max="6147" width="69.85546875" style="87" customWidth="1"/>
    <col min="6148" max="6148" width="10.42578125" style="87" customWidth="1"/>
    <col min="6149" max="6149" width="10.5703125" style="87" customWidth="1"/>
    <col min="6150" max="6150" width="12.28515625" style="87" customWidth="1"/>
    <col min="6151" max="6151" width="13.5703125" style="87" customWidth="1"/>
    <col min="6152" max="6152" width="0" style="87" hidden="1" customWidth="1"/>
    <col min="6153" max="6400" width="9.140625" style="87"/>
    <col min="6401" max="6401" width="6.42578125" style="87" customWidth="1"/>
    <col min="6402" max="6402" width="14.28515625" style="87" customWidth="1"/>
    <col min="6403" max="6403" width="69.85546875" style="87" customWidth="1"/>
    <col min="6404" max="6404" width="10.42578125" style="87" customWidth="1"/>
    <col min="6405" max="6405" width="10.5703125" style="87" customWidth="1"/>
    <col min="6406" max="6406" width="12.28515625" style="87" customWidth="1"/>
    <col min="6407" max="6407" width="13.5703125" style="87" customWidth="1"/>
    <col min="6408" max="6408" width="0" style="87" hidden="1" customWidth="1"/>
    <col min="6409" max="6656" width="9.140625" style="87"/>
    <col min="6657" max="6657" width="6.42578125" style="87" customWidth="1"/>
    <col min="6658" max="6658" width="14.28515625" style="87" customWidth="1"/>
    <col min="6659" max="6659" width="69.85546875" style="87" customWidth="1"/>
    <col min="6660" max="6660" width="10.42578125" style="87" customWidth="1"/>
    <col min="6661" max="6661" width="10.5703125" style="87" customWidth="1"/>
    <col min="6662" max="6662" width="12.28515625" style="87" customWidth="1"/>
    <col min="6663" max="6663" width="13.5703125" style="87" customWidth="1"/>
    <col min="6664" max="6664" width="0" style="87" hidden="1" customWidth="1"/>
    <col min="6665" max="6912" width="9.140625" style="87"/>
    <col min="6913" max="6913" width="6.42578125" style="87" customWidth="1"/>
    <col min="6914" max="6914" width="14.28515625" style="87" customWidth="1"/>
    <col min="6915" max="6915" width="69.85546875" style="87" customWidth="1"/>
    <col min="6916" max="6916" width="10.42578125" style="87" customWidth="1"/>
    <col min="6917" max="6917" width="10.5703125" style="87" customWidth="1"/>
    <col min="6918" max="6918" width="12.28515625" style="87" customWidth="1"/>
    <col min="6919" max="6919" width="13.5703125" style="87" customWidth="1"/>
    <col min="6920" max="6920" width="0" style="87" hidden="1" customWidth="1"/>
    <col min="6921" max="7168" width="9.140625" style="87"/>
    <col min="7169" max="7169" width="6.42578125" style="87" customWidth="1"/>
    <col min="7170" max="7170" width="14.28515625" style="87" customWidth="1"/>
    <col min="7171" max="7171" width="69.85546875" style="87" customWidth="1"/>
    <col min="7172" max="7172" width="10.42578125" style="87" customWidth="1"/>
    <col min="7173" max="7173" width="10.5703125" style="87" customWidth="1"/>
    <col min="7174" max="7174" width="12.28515625" style="87" customWidth="1"/>
    <col min="7175" max="7175" width="13.5703125" style="87" customWidth="1"/>
    <col min="7176" max="7176" width="0" style="87" hidden="1" customWidth="1"/>
    <col min="7177" max="7424" width="9.140625" style="87"/>
    <col min="7425" max="7425" width="6.42578125" style="87" customWidth="1"/>
    <col min="7426" max="7426" width="14.28515625" style="87" customWidth="1"/>
    <col min="7427" max="7427" width="69.85546875" style="87" customWidth="1"/>
    <col min="7428" max="7428" width="10.42578125" style="87" customWidth="1"/>
    <col min="7429" max="7429" width="10.5703125" style="87" customWidth="1"/>
    <col min="7430" max="7430" width="12.28515625" style="87" customWidth="1"/>
    <col min="7431" max="7431" width="13.5703125" style="87" customWidth="1"/>
    <col min="7432" max="7432" width="0" style="87" hidden="1" customWidth="1"/>
    <col min="7433" max="7680" width="9.140625" style="87"/>
    <col min="7681" max="7681" width="6.42578125" style="87" customWidth="1"/>
    <col min="7682" max="7682" width="14.28515625" style="87" customWidth="1"/>
    <col min="7683" max="7683" width="69.85546875" style="87" customWidth="1"/>
    <col min="7684" max="7684" width="10.42578125" style="87" customWidth="1"/>
    <col min="7685" max="7685" width="10.5703125" style="87" customWidth="1"/>
    <col min="7686" max="7686" width="12.28515625" style="87" customWidth="1"/>
    <col min="7687" max="7687" width="13.5703125" style="87" customWidth="1"/>
    <col min="7688" max="7688" width="0" style="87" hidden="1" customWidth="1"/>
    <col min="7689" max="7936" width="9.140625" style="87"/>
    <col min="7937" max="7937" width="6.42578125" style="87" customWidth="1"/>
    <col min="7938" max="7938" width="14.28515625" style="87" customWidth="1"/>
    <col min="7939" max="7939" width="69.85546875" style="87" customWidth="1"/>
    <col min="7940" max="7940" width="10.42578125" style="87" customWidth="1"/>
    <col min="7941" max="7941" width="10.5703125" style="87" customWidth="1"/>
    <col min="7942" max="7942" width="12.28515625" style="87" customWidth="1"/>
    <col min="7943" max="7943" width="13.5703125" style="87" customWidth="1"/>
    <col min="7944" max="7944" width="0" style="87" hidden="1" customWidth="1"/>
    <col min="7945" max="8192" width="9.140625" style="87"/>
    <col min="8193" max="8193" width="6.42578125" style="87" customWidth="1"/>
    <col min="8194" max="8194" width="14.28515625" style="87" customWidth="1"/>
    <col min="8195" max="8195" width="69.85546875" style="87" customWidth="1"/>
    <col min="8196" max="8196" width="10.42578125" style="87" customWidth="1"/>
    <col min="8197" max="8197" width="10.5703125" style="87" customWidth="1"/>
    <col min="8198" max="8198" width="12.28515625" style="87" customWidth="1"/>
    <col min="8199" max="8199" width="13.5703125" style="87" customWidth="1"/>
    <col min="8200" max="8200" width="0" style="87" hidden="1" customWidth="1"/>
    <col min="8201" max="8448" width="9.140625" style="87"/>
    <col min="8449" max="8449" width="6.42578125" style="87" customWidth="1"/>
    <col min="8450" max="8450" width="14.28515625" style="87" customWidth="1"/>
    <col min="8451" max="8451" width="69.85546875" style="87" customWidth="1"/>
    <col min="8452" max="8452" width="10.42578125" style="87" customWidth="1"/>
    <col min="8453" max="8453" width="10.5703125" style="87" customWidth="1"/>
    <col min="8454" max="8454" width="12.28515625" style="87" customWidth="1"/>
    <col min="8455" max="8455" width="13.5703125" style="87" customWidth="1"/>
    <col min="8456" max="8456" width="0" style="87" hidden="1" customWidth="1"/>
    <col min="8457" max="8704" width="9.140625" style="87"/>
    <col min="8705" max="8705" width="6.42578125" style="87" customWidth="1"/>
    <col min="8706" max="8706" width="14.28515625" style="87" customWidth="1"/>
    <col min="8707" max="8707" width="69.85546875" style="87" customWidth="1"/>
    <col min="8708" max="8708" width="10.42578125" style="87" customWidth="1"/>
    <col min="8709" max="8709" width="10.5703125" style="87" customWidth="1"/>
    <col min="8710" max="8710" width="12.28515625" style="87" customWidth="1"/>
    <col min="8711" max="8711" width="13.5703125" style="87" customWidth="1"/>
    <col min="8712" max="8712" width="0" style="87" hidden="1" customWidth="1"/>
    <col min="8713" max="8960" width="9.140625" style="87"/>
    <col min="8961" max="8961" width="6.42578125" style="87" customWidth="1"/>
    <col min="8962" max="8962" width="14.28515625" style="87" customWidth="1"/>
    <col min="8963" max="8963" width="69.85546875" style="87" customWidth="1"/>
    <col min="8964" max="8964" width="10.42578125" style="87" customWidth="1"/>
    <col min="8965" max="8965" width="10.5703125" style="87" customWidth="1"/>
    <col min="8966" max="8966" width="12.28515625" style="87" customWidth="1"/>
    <col min="8967" max="8967" width="13.5703125" style="87" customWidth="1"/>
    <col min="8968" max="8968" width="0" style="87" hidden="1" customWidth="1"/>
    <col min="8969" max="9216" width="9.140625" style="87"/>
    <col min="9217" max="9217" width="6.42578125" style="87" customWidth="1"/>
    <col min="9218" max="9218" width="14.28515625" style="87" customWidth="1"/>
    <col min="9219" max="9219" width="69.85546875" style="87" customWidth="1"/>
    <col min="9220" max="9220" width="10.42578125" style="87" customWidth="1"/>
    <col min="9221" max="9221" width="10.5703125" style="87" customWidth="1"/>
    <col min="9222" max="9222" width="12.28515625" style="87" customWidth="1"/>
    <col min="9223" max="9223" width="13.5703125" style="87" customWidth="1"/>
    <col min="9224" max="9224" width="0" style="87" hidden="1" customWidth="1"/>
    <col min="9225" max="9472" width="9.140625" style="87"/>
    <col min="9473" max="9473" width="6.42578125" style="87" customWidth="1"/>
    <col min="9474" max="9474" width="14.28515625" style="87" customWidth="1"/>
    <col min="9475" max="9475" width="69.85546875" style="87" customWidth="1"/>
    <col min="9476" max="9476" width="10.42578125" style="87" customWidth="1"/>
    <col min="9477" max="9477" width="10.5703125" style="87" customWidth="1"/>
    <col min="9478" max="9478" width="12.28515625" style="87" customWidth="1"/>
    <col min="9479" max="9479" width="13.5703125" style="87" customWidth="1"/>
    <col min="9480" max="9480" width="0" style="87" hidden="1" customWidth="1"/>
    <col min="9481" max="9728" width="9.140625" style="87"/>
    <col min="9729" max="9729" width="6.42578125" style="87" customWidth="1"/>
    <col min="9730" max="9730" width="14.28515625" style="87" customWidth="1"/>
    <col min="9731" max="9731" width="69.85546875" style="87" customWidth="1"/>
    <col min="9732" max="9732" width="10.42578125" style="87" customWidth="1"/>
    <col min="9733" max="9733" width="10.5703125" style="87" customWidth="1"/>
    <col min="9734" max="9734" width="12.28515625" style="87" customWidth="1"/>
    <col min="9735" max="9735" width="13.5703125" style="87" customWidth="1"/>
    <col min="9736" max="9736" width="0" style="87" hidden="1" customWidth="1"/>
    <col min="9737" max="9984" width="9.140625" style="87"/>
    <col min="9985" max="9985" width="6.42578125" style="87" customWidth="1"/>
    <col min="9986" max="9986" width="14.28515625" style="87" customWidth="1"/>
    <col min="9987" max="9987" width="69.85546875" style="87" customWidth="1"/>
    <col min="9988" max="9988" width="10.42578125" style="87" customWidth="1"/>
    <col min="9989" max="9989" width="10.5703125" style="87" customWidth="1"/>
    <col min="9990" max="9990" width="12.28515625" style="87" customWidth="1"/>
    <col min="9991" max="9991" width="13.5703125" style="87" customWidth="1"/>
    <col min="9992" max="9992" width="0" style="87" hidden="1" customWidth="1"/>
    <col min="9993" max="10240" width="9.140625" style="87"/>
    <col min="10241" max="10241" width="6.42578125" style="87" customWidth="1"/>
    <col min="10242" max="10242" width="14.28515625" style="87" customWidth="1"/>
    <col min="10243" max="10243" width="69.85546875" style="87" customWidth="1"/>
    <col min="10244" max="10244" width="10.42578125" style="87" customWidth="1"/>
    <col min="10245" max="10245" width="10.5703125" style="87" customWidth="1"/>
    <col min="10246" max="10246" width="12.28515625" style="87" customWidth="1"/>
    <col min="10247" max="10247" width="13.5703125" style="87" customWidth="1"/>
    <col min="10248" max="10248" width="0" style="87" hidden="1" customWidth="1"/>
    <col min="10249" max="10496" width="9.140625" style="87"/>
    <col min="10497" max="10497" width="6.42578125" style="87" customWidth="1"/>
    <col min="10498" max="10498" width="14.28515625" style="87" customWidth="1"/>
    <col min="10499" max="10499" width="69.85546875" style="87" customWidth="1"/>
    <col min="10500" max="10500" width="10.42578125" style="87" customWidth="1"/>
    <col min="10501" max="10501" width="10.5703125" style="87" customWidth="1"/>
    <col min="10502" max="10502" width="12.28515625" style="87" customWidth="1"/>
    <col min="10503" max="10503" width="13.5703125" style="87" customWidth="1"/>
    <col min="10504" max="10504" width="0" style="87" hidden="1" customWidth="1"/>
    <col min="10505" max="10752" width="9.140625" style="87"/>
    <col min="10753" max="10753" width="6.42578125" style="87" customWidth="1"/>
    <col min="10754" max="10754" width="14.28515625" style="87" customWidth="1"/>
    <col min="10755" max="10755" width="69.85546875" style="87" customWidth="1"/>
    <col min="10756" max="10756" width="10.42578125" style="87" customWidth="1"/>
    <col min="10757" max="10757" width="10.5703125" style="87" customWidth="1"/>
    <col min="10758" max="10758" width="12.28515625" style="87" customWidth="1"/>
    <col min="10759" max="10759" width="13.5703125" style="87" customWidth="1"/>
    <col min="10760" max="10760" width="0" style="87" hidden="1" customWidth="1"/>
    <col min="10761" max="11008" width="9.140625" style="87"/>
    <col min="11009" max="11009" width="6.42578125" style="87" customWidth="1"/>
    <col min="11010" max="11010" width="14.28515625" style="87" customWidth="1"/>
    <col min="11011" max="11011" width="69.85546875" style="87" customWidth="1"/>
    <col min="11012" max="11012" width="10.42578125" style="87" customWidth="1"/>
    <col min="11013" max="11013" width="10.5703125" style="87" customWidth="1"/>
    <col min="11014" max="11014" width="12.28515625" style="87" customWidth="1"/>
    <col min="11015" max="11015" width="13.5703125" style="87" customWidth="1"/>
    <col min="11016" max="11016" width="0" style="87" hidden="1" customWidth="1"/>
    <col min="11017" max="11264" width="9.140625" style="87"/>
    <col min="11265" max="11265" width="6.42578125" style="87" customWidth="1"/>
    <col min="11266" max="11266" width="14.28515625" style="87" customWidth="1"/>
    <col min="11267" max="11267" width="69.85546875" style="87" customWidth="1"/>
    <col min="11268" max="11268" width="10.42578125" style="87" customWidth="1"/>
    <col min="11269" max="11269" width="10.5703125" style="87" customWidth="1"/>
    <col min="11270" max="11270" width="12.28515625" style="87" customWidth="1"/>
    <col min="11271" max="11271" width="13.5703125" style="87" customWidth="1"/>
    <col min="11272" max="11272" width="0" style="87" hidden="1" customWidth="1"/>
    <col min="11273" max="11520" width="9.140625" style="87"/>
    <col min="11521" max="11521" width="6.42578125" style="87" customWidth="1"/>
    <col min="11522" max="11522" width="14.28515625" style="87" customWidth="1"/>
    <col min="11523" max="11523" width="69.85546875" style="87" customWidth="1"/>
    <col min="11524" max="11524" width="10.42578125" style="87" customWidth="1"/>
    <col min="11525" max="11525" width="10.5703125" style="87" customWidth="1"/>
    <col min="11526" max="11526" width="12.28515625" style="87" customWidth="1"/>
    <col min="11527" max="11527" width="13.5703125" style="87" customWidth="1"/>
    <col min="11528" max="11528" width="0" style="87" hidden="1" customWidth="1"/>
    <col min="11529" max="11776" width="9.140625" style="87"/>
    <col min="11777" max="11777" width="6.42578125" style="87" customWidth="1"/>
    <col min="11778" max="11778" width="14.28515625" style="87" customWidth="1"/>
    <col min="11779" max="11779" width="69.85546875" style="87" customWidth="1"/>
    <col min="11780" max="11780" width="10.42578125" style="87" customWidth="1"/>
    <col min="11781" max="11781" width="10.5703125" style="87" customWidth="1"/>
    <col min="11782" max="11782" width="12.28515625" style="87" customWidth="1"/>
    <col min="11783" max="11783" width="13.5703125" style="87" customWidth="1"/>
    <col min="11784" max="11784" width="0" style="87" hidden="1" customWidth="1"/>
    <col min="11785" max="12032" width="9.140625" style="87"/>
    <col min="12033" max="12033" width="6.42578125" style="87" customWidth="1"/>
    <col min="12034" max="12034" width="14.28515625" style="87" customWidth="1"/>
    <col min="12035" max="12035" width="69.85546875" style="87" customWidth="1"/>
    <col min="12036" max="12036" width="10.42578125" style="87" customWidth="1"/>
    <col min="12037" max="12037" width="10.5703125" style="87" customWidth="1"/>
    <col min="12038" max="12038" width="12.28515625" style="87" customWidth="1"/>
    <col min="12039" max="12039" width="13.5703125" style="87" customWidth="1"/>
    <col min="12040" max="12040" width="0" style="87" hidden="1" customWidth="1"/>
    <col min="12041" max="12288" width="9.140625" style="87"/>
    <col min="12289" max="12289" width="6.42578125" style="87" customWidth="1"/>
    <col min="12290" max="12290" width="14.28515625" style="87" customWidth="1"/>
    <col min="12291" max="12291" width="69.85546875" style="87" customWidth="1"/>
    <col min="12292" max="12292" width="10.42578125" style="87" customWidth="1"/>
    <col min="12293" max="12293" width="10.5703125" style="87" customWidth="1"/>
    <col min="12294" max="12294" width="12.28515625" style="87" customWidth="1"/>
    <col min="12295" max="12295" width="13.5703125" style="87" customWidth="1"/>
    <col min="12296" max="12296" width="0" style="87" hidden="1" customWidth="1"/>
    <col min="12297" max="12544" width="9.140625" style="87"/>
    <col min="12545" max="12545" width="6.42578125" style="87" customWidth="1"/>
    <col min="12546" max="12546" width="14.28515625" style="87" customWidth="1"/>
    <col min="12547" max="12547" width="69.85546875" style="87" customWidth="1"/>
    <col min="12548" max="12548" width="10.42578125" style="87" customWidth="1"/>
    <col min="12549" max="12549" width="10.5703125" style="87" customWidth="1"/>
    <col min="12550" max="12550" width="12.28515625" style="87" customWidth="1"/>
    <col min="12551" max="12551" width="13.5703125" style="87" customWidth="1"/>
    <col min="12552" max="12552" width="0" style="87" hidden="1" customWidth="1"/>
    <col min="12553" max="12800" width="9.140625" style="87"/>
    <col min="12801" max="12801" width="6.42578125" style="87" customWidth="1"/>
    <col min="12802" max="12802" width="14.28515625" style="87" customWidth="1"/>
    <col min="12803" max="12803" width="69.85546875" style="87" customWidth="1"/>
    <col min="12804" max="12804" width="10.42578125" style="87" customWidth="1"/>
    <col min="12805" max="12805" width="10.5703125" style="87" customWidth="1"/>
    <col min="12806" max="12806" width="12.28515625" style="87" customWidth="1"/>
    <col min="12807" max="12807" width="13.5703125" style="87" customWidth="1"/>
    <col min="12808" max="12808" width="0" style="87" hidden="1" customWidth="1"/>
    <col min="12809" max="13056" width="9.140625" style="87"/>
    <col min="13057" max="13057" width="6.42578125" style="87" customWidth="1"/>
    <col min="13058" max="13058" width="14.28515625" style="87" customWidth="1"/>
    <col min="13059" max="13059" width="69.85546875" style="87" customWidth="1"/>
    <col min="13060" max="13060" width="10.42578125" style="87" customWidth="1"/>
    <col min="13061" max="13061" width="10.5703125" style="87" customWidth="1"/>
    <col min="13062" max="13062" width="12.28515625" style="87" customWidth="1"/>
    <col min="13063" max="13063" width="13.5703125" style="87" customWidth="1"/>
    <col min="13064" max="13064" width="0" style="87" hidden="1" customWidth="1"/>
    <col min="13065" max="13312" width="9.140625" style="87"/>
    <col min="13313" max="13313" width="6.42578125" style="87" customWidth="1"/>
    <col min="13314" max="13314" width="14.28515625" style="87" customWidth="1"/>
    <col min="13315" max="13315" width="69.85546875" style="87" customWidth="1"/>
    <col min="13316" max="13316" width="10.42578125" style="87" customWidth="1"/>
    <col min="13317" max="13317" width="10.5703125" style="87" customWidth="1"/>
    <col min="13318" max="13318" width="12.28515625" style="87" customWidth="1"/>
    <col min="13319" max="13319" width="13.5703125" style="87" customWidth="1"/>
    <col min="13320" max="13320" width="0" style="87" hidden="1" customWidth="1"/>
    <col min="13321" max="13568" width="9.140625" style="87"/>
    <col min="13569" max="13569" width="6.42578125" style="87" customWidth="1"/>
    <col min="13570" max="13570" width="14.28515625" style="87" customWidth="1"/>
    <col min="13571" max="13571" width="69.85546875" style="87" customWidth="1"/>
    <col min="13572" max="13572" width="10.42578125" style="87" customWidth="1"/>
    <col min="13573" max="13573" width="10.5703125" style="87" customWidth="1"/>
    <col min="13574" max="13574" width="12.28515625" style="87" customWidth="1"/>
    <col min="13575" max="13575" width="13.5703125" style="87" customWidth="1"/>
    <col min="13576" max="13576" width="0" style="87" hidden="1" customWidth="1"/>
    <col min="13577" max="13824" width="9.140625" style="87"/>
    <col min="13825" max="13825" width="6.42578125" style="87" customWidth="1"/>
    <col min="13826" max="13826" width="14.28515625" style="87" customWidth="1"/>
    <col min="13827" max="13827" width="69.85546875" style="87" customWidth="1"/>
    <col min="13828" max="13828" width="10.42578125" style="87" customWidth="1"/>
    <col min="13829" max="13829" width="10.5703125" style="87" customWidth="1"/>
    <col min="13830" max="13830" width="12.28515625" style="87" customWidth="1"/>
    <col min="13831" max="13831" width="13.5703125" style="87" customWidth="1"/>
    <col min="13832" max="13832" width="0" style="87" hidden="1" customWidth="1"/>
    <col min="13833" max="14080" width="9.140625" style="87"/>
    <col min="14081" max="14081" width="6.42578125" style="87" customWidth="1"/>
    <col min="14082" max="14082" width="14.28515625" style="87" customWidth="1"/>
    <col min="14083" max="14083" width="69.85546875" style="87" customWidth="1"/>
    <col min="14084" max="14084" width="10.42578125" style="87" customWidth="1"/>
    <col min="14085" max="14085" width="10.5703125" style="87" customWidth="1"/>
    <col min="14086" max="14086" width="12.28515625" style="87" customWidth="1"/>
    <col min="14087" max="14087" width="13.5703125" style="87" customWidth="1"/>
    <col min="14088" max="14088" width="0" style="87" hidden="1" customWidth="1"/>
    <col min="14089" max="14336" width="9.140625" style="87"/>
    <col min="14337" max="14337" width="6.42578125" style="87" customWidth="1"/>
    <col min="14338" max="14338" width="14.28515625" style="87" customWidth="1"/>
    <col min="14339" max="14339" width="69.85546875" style="87" customWidth="1"/>
    <col min="14340" max="14340" width="10.42578125" style="87" customWidth="1"/>
    <col min="14341" max="14341" width="10.5703125" style="87" customWidth="1"/>
    <col min="14342" max="14342" width="12.28515625" style="87" customWidth="1"/>
    <col min="14343" max="14343" width="13.5703125" style="87" customWidth="1"/>
    <col min="14344" max="14344" width="0" style="87" hidden="1" customWidth="1"/>
    <col min="14345" max="14592" width="9.140625" style="87"/>
    <col min="14593" max="14593" width="6.42578125" style="87" customWidth="1"/>
    <col min="14594" max="14594" width="14.28515625" style="87" customWidth="1"/>
    <col min="14595" max="14595" width="69.85546875" style="87" customWidth="1"/>
    <col min="14596" max="14596" width="10.42578125" style="87" customWidth="1"/>
    <col min="14597" max="14597" width="10.5703125" style="87" customWidth="1"/>
    <col min="14598" max="14598" width="12.28515625" style="87" customWidth="1"/>
    <col min="14599" max="14599" width="13.5703125" style="87" customWidth="1"/>
    <col min="14600" max="14600" width="0" style="87" hidden="1" customWidth="1"/>
    <col min="14601" max="14848" width="9.140625" style="87"/>
    <col min="14849" max="14849" width="6.42578125" style="87" customWidth="1"/>
    <col min="14850" max="14850" width="14.28515625" style="87" customWidth="1"/>
    <col min="14851" max="14851" width="69.85546875" style="87" customWidth="1"/>
    <col min="14852" max="14852" width="10.42578125" style="87" customWidth="1"/>
    <col min="14853" max="14853" width="10.5703125" style="87" customWidth="1"/>
    <col min="14854" max="14854" width="12.28515625" style="87" customWidth="1"/>
    <col min="14855" max="14855" width="13.5703125" style="87" customWidth="1"/>
    <col min="14856" max="14856" width="0" style="87" hidden="1" customWidth="1"/>
    <col min="14857" max="15104" width="9.140625" style="87"/>
    <col min="15105" max="15105" width="6.42578125" style="87" customWidth="1"/>
    <col min="15106" max="15106" width="14.28515625" style="87" customWidth="1"/>
    <col min="15107" max="15107" width="69.85546875" style="87" customWidth="1"/>
    <col min="15108" max="15108" width="10.42578125" style="87" customWidth="1"/>
    <col min="15109" max="15109" width="10.5703125" style="87" customWidth="1"/>
    <col min="15110" max="15110" width="12.28515625" style="87" customWidth="1"/>
    <col min="15111" max="15111" width="13.5703125" style="87" customWidth="1"/>
    <col min="15112" max="15112" width="0" style="87" hidden="1" customWidth="1"/>
    <col min="15113" max="15360" width="9.140625" style="87"/>
    <col min="15361" max="15361" width="6.42578125" style="87" customWidth="1"/>
    <col min="15362" max="15362" width="14.28515625" style="87" customWidth="1"/>
    <col min="15363" max="15363" width="69.85546875" style="87" customWidth="1"/>
    <col min="15364" max="15364" width="10.42578125" style="87" customWidth="1"/>
    <col min="15365" max="15365" width="10.5703125" style="87" customWidth="1"/>
    <col min="15366" max="15366" width="12.28515625" style="87" customWidth="1"/>
    <col min="15367" max="15367" width="13.5703125" style="87" customWidth="1"/>
    <col min="15368" max="15368" width="0" style="87" hidden="1" customWidth="1"/>
    <col min="15369" max="15616" width="9.140625" style="87"/>
    <col min="15617" max="15617" width="6.42578125" style="87" customWidth="1"/>
    <col min="15618" max="15618" width="14.28515625" style="87" customWidth="1"/>
    <col min="15619" max="15619" width="69.85546875" style="87" customWidth="1"/>
    <col min="15620" max="15620" width="10.42578125" style="87" customWidth="1"/>
    <col min="15621" max="15621" width="10.5703125" style="87" customWidth="1"/>
    <col min="15622" max="15622" width="12.28515625" style="87" customWidth="1"/>
    <col min="15623" max="15623" width="13.5703125" style="87" customWidth="1"/>
    <col min="15624" max="15624" width="0" style="87" hidden="1" customWidth="1"/>
    <col min="15625" max="15872" width="9.140625" style="87"/>
    <col min="15873" max="15873" width="6.42578125" style="87" customWidth="1"/>
    <col min="15874" max="15874" width="14.28515625" style="87" customWidth="1"/>
    <col min="15875" max="15875" width="69.85546875" style="87" customWidth="1"/>
    <col min="15876" max="15876" width="10.42578125" style="87" customWidth="1"/>
    <col min="15877" max="15877" width="10.5703125" style="87" customWidth="1"/>
    <col min="15878" max="15878" width="12.28515625" style="87" customWidth="1"/>
    <col min="15879" max="15879" width="13.5703125" style="87" customWidth="1"/>
    <col min="15880" max="15880" width="0" style="87" hidden="1" customWidth="1"/>
    <col min="15881" max="16128" width="9.140625" style="87"/>
    <col min="16129" max="16129" width="6.42578125" style="87" customWidth="1"/>
    <col min="16130" max="16130" width="14.28515625" style="87" customWidth="1"/>
    <col min="16131" max="16131" width="69.85546875" style="87" customWidth="1"/>
    <col min="16132" max="16132" width="10.42578125" style="87" customWidth="1"/>
    <col min="16133" max="16133" width="10.5703125" style="87" customWidth="1"/>
    <col min="16134" max="16134" width="12.28515625" style="87" customWidth="1"/>
    <col min="16135" max="16135" width="13.5703125" style="87" customWidth="1"/>
    <col min="16136" max="16136" width="0" style="87" hidden="1" customWidth="1"/>
    <col min="16137" max="16384" width="9.140625" style="87"/>
  </cols>
  <sheetData>
    <row r="1" spans="1:8" x14ac:dyDescent="0.2">
      <c r="F1" s="88" t="s">
        <v>0</v>
      </c>
      <c r="G1" s="89" t="s">
        <v>580</v>
      </c>
      <c r="H1" s="90"/>
    </row>
    <row r="2" spans="1:8" ht="8.1" customHeight="1" x14ac:dyDescent="0.2">
      <c r="A2" s="91"/>
      <c r="B2" s="91"/>
      <c r="C2" s="91"/>
      <c r="D2" s="91"/>
      <c r="E2" s="91"/>
      <c r="F2" s="91"/>
      <c r="G2" s="91"/>
    </row>
    <row r="3" spans="1:8" ht="8.1" customHeight="1" x14ac:dyDescent="0.2">
      <c r="A3" s="91"/>
      <c r="B3" s="91"/>
      <c r="C3" s="91"/>
      <c r="D3" s="91"/>
      <c r="E3" s="91"/>
      <c r="F3" s="91"/>
      <c r="G3" s="91"/>
    </row>
    <row r="4" spans="1:8" s="96" customFormat="1" ht="7.5" customHeight="1" x14ac:dyDescent="0.2">
      <c r="A4" s="93"/>
      <c r="B4" s="93"/>
      <c r="C4" s="94"/>
      <c r="D4" s="94"/>
      <c r="E4" s="94"/>
      <c r="F4" s="94"/>
      <c r="G4" s="94"/>
      <c r="H4" s="95"/>
    </row>
    <row r="5" spans="1:8" s="96" customFormat="1" ht="15.75" x14ac:dyDescent="0.2">
      <c r="A5" s="97"/>
      <c r="B5" s="276" t="s">
        <v>581</v>
      </c>
      <c r="C5" s="276"/>
      <c r="D5" s="276"/>
      <c r="E5" s="276"/>
      <c r="F5" s="276"/>
      <c r="G5" s="98"/>
      <c r="H5" s="95"/>
    </row>
    <row r="6" spans="1:8" s="96" customFormat="1" ht="15.75" x14ac:dyDescent="0.2">
      <c r="A6" s="97"/>
      <c r="B6" s="276" t="s">
        <v>582</v>
      </c>
      <c r="C6" s="276"/>
      <c r="D6" s="276"/>
      <c r="E6" s="276"/>
      <c r="F6" s="276"/>
      <c r="G6" s="98"/>
      <c r="H6" s="95"/>
    </row>
    <row r="7" spans="1:8" s="96" customFormat="1" ht="15.75" x14ac:dyDescent="0.2">
      <c r="A7" s="97"/>
      <c r="B7" s="97"/>
      <c r="C7" s="98"/>
      <c r="D7" s="98"/>
      <c r="E7" s="98"/>
      <c r="F7" s="98"/>
      <c r="G7" s="98"/>
      <c r="H7" s="95"/>
    </row>
    <row r="8" spans="1:8" x14ac:dyDescent="0.2">
      <c r="A8" s="91" t="s">
        <v>583</v>
      </c>
      <c r="B8" s="91"/>
    </row>
    <row r="9" spans="1:8" ht="23.25" customHeight="1" x14ac:dyDescent="0.2">
      <c r="A9" s="277" t="s">
        <v>584</v>
      </c>
      <c r="B9" s="262" t="s">
        <v>585</v>
      </c>
      <c r="C9" s="262" t="s">
        <v>586</v>
      </c>
      <c r="D9" s="262" t="s">
        <v>32</v>
      </c>
      <c r="E9" s="262" t="s">
        <v>33</v>
      </c>
      <c r="F9" s="262" t="s">
        <v>34</v>
      </c>
      <c r="G9" s="262" t="s">
        <v>587</v>
      </c>
      <c r="H9" s="270" t="s">
        <v>588</v>
      </c>
    </row>
    <row r="10" spans="1:8" ht="25.5" customHeight="1" x14ac:dyDescent="0.2">
      <c r="A10" s="278"/>
      <c r="B10" s="269"/>
      <c r="C10" s="269"/>
      <c r="D10" s="269"/>
      <c r="E10" s="269"/>
      <c r="F10" s="269"/>
      <c r="G10" s="269"/>
      <c r="H10" s="271"/>
    </row>
    <row r="11" spans="1:8" x14ac:dyDescent="0.2">
      <c r="A11" s="99">
        <v>1</v>
      </c>
      <c r="B11" s="100">
        <v>2</v>
      </c>
      <c r="C11" s="100">
        <v>3</v>
      </c>
      <c r="D11" s="100">
        <v>4</v>
      </c>
      <c r="E11" s="100">
        <v>5</v>
      </c>
      <c r="F11" s="100">
        <v>6</v>
      </c>
      <c r="G11" s="100">
        <v>7</v>
      </c>
      <c r="H11" s="101">
        <v>8</v>
      </c>
    </row>
    <row r="12" spans="1:8" x14ac:dyDescent="0.2">
      <c r="A12" s="272"/>
      <c r="B12" s="273"/>
      <c r="C12" s="273"/>
      <c r="D12" s="273"/>
      <c r="E12" s="273"/>
    </row>
    <row r="13" spans="1:8" ht="12.75" customHeight="1" x14ac:dyDescent="0.2">
      <c r="A13" s="274" t="s">
        <v>589</v>
      </c>
      <c r="B13" s="275"/>
      <c r="C13" s="275"/>
      <c r="D13" s="275"/>
      <c r="E13" s="275"/>
      <c r="F13" s="275"/>
      <c r="G13" s="275"/>
      <c r="H13" s="275"/>
    </row>
    <row r="14" spans="1:8" ht="25.5" outlineLevel="1" x14ac:dyDescent="0.2">
      <c r="A14" s="102" t="s">
        <v>53</v>
      </c>
      <c r="B14" s="103" t="s">
        <v>120</v>
      </c>
      <c r="C14" s="104" t="s">
        <v>121</v>
      </c>
      <c r="D14" s="103" t="s">
        <v>122</v>
      </c>
      <c r="E14" s="105">
        <v>59.032919999999997</v>
      </c>
      <c r="F14" s="106">
        <v>6394</v>
      </c>
      <c r="G14" s="107">
        <v>377456.49</v>
      </c>
      <c r="H14" s="108" t="s">
        <v>590</v>
      </c>
    </row>
    <row r="15" spans="1:8" outlineLevel="1" x14ac:dyDescent="0.2">
      <c r="A15" s="102" t="s">
        <v>67</v>
      </c>
      <c r="B15" s="103" t="s">
        <v>591</v>
      </c>
      <c r="C15" s="104" t="s">
        <v>154</v>
      </c>
      <c r="D15" s="103" t="s">
        <v>106</v>
      </c>
      <c r="E15" s="109">
        <v>11</v>
      </c>
      <c r="F15" s="106">
        <v>14812</v>
      </c>
      <c r="G15" s="106">
        <v>162932</v>
      </c>
      <c r="H15" s="108"/>
    </row>
    <row r="16" spans="1:8" ht="25.5" outlineLevel="1" x14ac:dyDescent="0.2">
      <c r="A16" s="102" t="s">
        <v>123</v>
      </c>
      <c r="B16" s="103" t="s">
        <v>537</v>
      </c>
      <c r="C16" s="104" t="s">
        <v>538</v>
      </c>
      <c r="D16" s="103" t="s">
        <v>102</v>
      </c>
      <c r="E16" s="105">
        <v>0.3</v>
      </c>
      <c r="F16" s="106">
        <v>354762</v>
      </c>
      <c r="G16" s="107">
        <v>106428.6</v>
      </c>
      <c r="H16" s="108"/>
    </row>
    <row r="17" spans="1:8" ht="38.25" outlineLevel="1" x14ac:dyDescent="0.2">
      <c r="A17" s="102" t="s">
        <v>138</v>
      </c>
      <c r="B17" s="103" t="s">
        <v>592</v>
      </c>
      <c r="C17" s="104" t="s">
        <v>304</v>
      </c>
      <c r="D17" s="103" t="s">
        <v>106</v>
      </c>
      <c r="E17" s="109">
        <v>13</v>
      </c>
      <c r="F17" s="106">
        <v>7383</v>
      </c>
      <c r="G17" s="106">
        <v>95979</v>
      </c>
      <c r="H17" s="108"/>
    </row>
    <row r="18" spans="1:8" ht="15.75" outlineLevel="1" x14ac:dyDescent="0.2">
      <c r="A18" s="102" t="s">
        <v>141</v>
      </c>
      <c r="B18" s="103" t="s">
        <v>577</v>
      </c>
      <c r="C18" s="104" t="s">
        <v>578</v>
      </c>
      <c r="D18" s="103" t="s">
        <v>593</v>
      </c>
      <c r="E18" s="105">
        <v>1.7762500000000001</v>
      </c>
      <c r="F18" s="106">
        <v>20660</v>
      </c>
      <c r="G18" s="107">
        <v>36697.32</v>
      </c>
      <c r="H18" s="108" t="s">
        <v>590</v>
      </c>
    </row>
    <row r="19" spans="1:8" outlineLevel="1" x14ac:dyDescent="0.2">
      <c r="A19" s="102" t="s">
        <v>152</v>
      </c>
      <c r="B19" s="103" t="s">
        <v>594</v>
      </c>
      <c r="C19" s="104" t="s">
        <v>157</v>
      </c>
      <c r="D19" s="103" t="s">
        <v>106</v>
      </c>
      <c r="E19" s="109">
        <v>24</v>
      </c>
      <c r="F19" s="106">
        <v>1358</v>
      </c>
      <c r="G19" s="106">
        <v>32592</v>
      </c>
      <c r="H19" s="108" t="s">
        <v>590</v>
      </c>
    </row>
    <row r="20" spans="1:8" ht="22.5" outlineLevel="1" x14ac:dyDescent="0.2">
      <c r="A20" s="102" t="s">
        <v>155</v>
      </c>
      <c r="B20" s="103" t="s">
        <v>595</v>
      </c>
      <c r="C20" s="104" t="s">
        <v>515</v>
      </c>
      <c r="D20" s="103" t="s">
        <v>106</v>
      </c>
      <c r="E20" s="109">
        <v>2</v>
      </c>
      <c r="F20" s="106">
        <v>11679</v>
      </c>
      <c r="G20" s="106">
        <v>23358</v>
      </c>
      <c r="H20" s="108" t="s">
        <v>590</v>
      </c>
    </row>
    <row r="21" spans="1:8" ht="25.5" outlineLevel="1" x14ac:dyDescent="0.2">
      <c r="A21" s="102" t="s">
        <v>158</v>
      </c>
      <c r="B21" s="103" t="s">
        <v>261</v>
      </c>
      <c r="C21" s="104" t="s">
        <v>262</v>
      </c>
      <c r="D21" s="103" t="s">
        <v>122</v>
      </c>
      <c r="E21" s="105">
        <v>12.12</v>
      </c>
      <c r="F21" s="106">
        <v>1763</v>
      </c>
      <c r="G21" s="107">
        <v>21367.56</v>
      </c>
      <c r="H21" s="108" t="s">
        <v>590</v>
      </c>
    </row>
    <row r="22" spans="1:8" outlineLevel="1" x14ac:dyDescent="0.2">
      <c r="A22" s="102" t="s">
        <v>161</v>
      </c>
      <c r="B22" s="103" t="s">
        <v>596</v>
      </c>
      <c r="C22" s="104" t="s">
        <v>140</v>
      </c>
      <c r="D22" s="103" t="s">
        <v>106</v>
      </c>
      <c r="E22" s="109">
        <v>4</v>
      </c>
      <c r="F22" s="106">
        <v>5207</v>
      </c>
      <c r="G22" s="106">
        <v>20828</v>
      </c>
      <c r="H22" s="108"/>
    </row>
    <row r="23" spans="1:8" outlineLevel="1" x14ac:dyDescent="0.2">
      <c r="A23" s="102" t="s">
        <v>164</v>
      </c>
      <c r="B23" s="103" t="s">
        <v>597</v>
      </c>
      <c r="C23" s="104" t="s">
        <v>166</v>
      </c>
      <c r="D23" s="103" t="s">
        <v>106</v>
      </c>
      <c r="E23" s="109">
        <v>4</v>
      </c>
      <c r="F23" s="106">
        <v>5193</v>
      </c>
      <c r="G23" s="106">
        <v>20772</v>
      </c>
      <c r="H23" s="108"/>
    </row>
    <row r="24" spans="1:8" ht="22.5" outlineLevel="1" x14ac:dyDescent="0.2">
      <c r="A24" s="102" t="s">
        <v>167</v>
      </c>
      <c r="B24" s="103" t="s">
        <v>598</v>
      </c>
      <c r="C24" s="104" t="s">
        <v>518</v>
      </c>
      <c r="D24" s="103" t="s">
        <v>106</v>
      </c>
      <c r="E24" s="109">
        <v>2</v>
      </c>
      <c r="F24" s="106">
        <v>9120</v>
      </c>
      <c r="G24" s="106">
        <v>18240</v>
      </c>
      <c r="H24" s="108" t="s">
        <v>590</v>
      </c>
    </row>
    <row r="25" spans="1:8" outlineLevel="1" x14ac:dyDescent="0.2">
      <c r="A25" s="102" t="s">
        <v>170</v>
      </c>
      <c r="B25" s="103" t="s">
        <v>599</v>
      </c>
      <c r="C25" s="104" t="s">
        <v>169</v>
      </c>
      <c r="D25" s="103" t="s">
        <v>98</v>
      </c>
      <c r="E25" s="105">
        <v>20.181000000000001</v>
      </c>
      <c r="F25" s="106">
        <v>708</v>
      </c>
      <c r="G25" s="107">
        <v>14288.15</v>
      </c>
      <c r="H25" s="108"/>
    </row>
    <row r="26" spans="1:8" outlineLevel="1" x14ac:dyDescent="0.2">
      <c r="A26" s="102" t="s">
        <v>182</v>
      </c>
      <c r="B26" s="103" t="s">
        <v>300</v>
      </c>
      <c r="C26" s="104" t="s">
        <v>301</v>
      </c>
      <c r="D26" s="103" t="s">
        <v>102</v>
      </c>
      <c r="E26" s="105">
        <v>1.43E-2</v>
      </c>
      <c r="F26" s="106">
        <v>831695</v>
      </c>
      <c r="G26" s="107">
        <v>11893.24</v>
      </c>
      <c r="H26" s="108" t="s">
        <v>590</v>
      </c>
    </row>
    <row r="27" spans="1:8" outlineLevel="1" x14ac:dyDescent="0.2">
      <c r="A27" s="102" t="s">
        <v>187</v>
      </c>
      <c r="B27" s="103" t="s">
        <v>114</v>
      </c>
      <c r="C27" s="104" t="s">
        <v>115</v>
      </c>
      <c r="D27" s="103" t="s">
        <v>98</v>
      </c>
      <c r="E27" s="105">
        <v>6.0455399999999999</v>
      </c>
      <c r="F27" s="106">
        <v>1300</v>
      </c>
      <c r="G27" s="107">
        <v>7859.2</v>
      </c>
      <c r="H27" s="108" t="s">
        <v>590</v>
      </c>
    </row>
    <row r="28" spans="1:8" outlineLevel="1" x14ac:dyDescent="0.2">
      <c r="A28" s="102" t="s">
        <v>206</v>
      </c>
      <c r="B28" s="103" t="s">
        <v>548</v>
      </c>
      <c r="C28" s="104" t="s">
        <v>549</v>
      </c>
      <c r="D28" s="103" t="s">
        <v>98</v>
      </c>
      <c r="E28" s="109">
        <v>3</v>
      </c>
      <c r="F28" s="106">
        <v>2604</v>
      </c>
      <c r="G28" s="106">
        <v>7812</v>
      </c>
      <c r="H28" s="108"/>
    </row>
    <row r="29" spans="1:8" outlineLevel="1" x14ac:dyDescent="0.2">
      <c r="A29" s="102" t="s">
        <v>213</v>
      </c>
      <c r="B29" s="103" t="s">
        <v>104</v>
      </c>
      <c r="C29" s="104" t="s">
        <v>105</v>
      </c>
      <c r="D29" s="103" t="s">
        <v>106</v>
      </c>
      <c r="E29" s="105">
        <v>28.390329999999999</v>
      </c>
      <c r="F29" s="106">
        <v>186</v>
      </c>
      <c r="G29" s="107">
        <v>5280.6</v>
      </c>
      <c r="H29" s="108" t="s">
        <v>590</v>
      </c>
    </row>
    <row r="30" spans="1:8" outlineLevel="1" x14ac:dyDescent="0.2">
      <c r="A30" s="102" t="s">
        <v>214</v>
      </c>
      <c r="B30" s="103" t="s">
        <v>600</v>
      </c>
      <c r="C30" s="104" t="s">
        <v>281</v>
      </c>
      <c r="D30" s="103" t="s">
        <v>106</v>
      </c>
      <c r="E30" s="109">
        <v>3</v>
      </c>
      <c r="F30" s="106">
        <v>1474</v>
      </c>
      <c r="G30" s="106">
        <v>4422</v>
      </c>
      <c r="H30" s="108" t="s">
        <v>590</v>
      </c>
    </row>
    <row r="31" spans="1:8" ht="25.5" outlineLevel="1" x14ac:dyDescent="0.2">
      <c r="A31" s="102" t="s">
        <v>215</v>
      </c>
      <c r="B31" s="103" t="s">
        <v>294</v>
      </c>
      <c r="C31" s="104" t="s">
        <v>295</v>
      </c>
      <c r="D31" s="103" t="s">
        <v>98</v>
      </c>
      <c r="E31" s="105">
        <v>1.82</v>
      </c>
      <c r="F31" s="106">
        <v>1234</v>
      </c>
      <c r="G31" s="107">
        <v>2245.88</v>
      </c>
      <c r="H31" s="108"/>
    </row>
    <row r="32" spans="1:8" outlineLevel="1" x14ac:dyDescent="0.2">
      <c r="A32" s="102" t="s">
        <v>216</v>
      </c>
      <c r="B32" s="103" t="s">
        <v>500</v>
      </c>
      <c r="C32" s="104" t="s">
        <v>501</v>
      </c>
      <c r="D32" s="103" t="s">
        <v>98</v>
      </c>
      <c r="E32" s="105">
        <v>1.4</v>
      </c>
      <c r="F32" s="106">
        <v>1590</v>
      </c>
      <c r="G32" s="106">
        <v>2226</v>
      </c>
      <c r="H32" s="108" t="s">
        <v>590</v>
      </c>
    </row>
    <row r="33" spans="1:8" outlineLevel="1" x14ac:dyDescent="0.2">
      <c r="A33" s="102" t="s">
        <v>217</v>
      </c>
      <c r="B33" s="103" t="s">
        <v>601</v>
      </c>
      <c r="C33" s="104" t="s">
        <v>160</v>
      </c>
      <c r="D33" s="103" t="s">
        <v>106</v>
      </c>
      <c r="E33" s="109">
        <v>7</v>
      </c>
      <c r="F33" s="106">
        <v>175</v>
      </c>
      <c r="G33" s="106">
        <v>1225</v>
      </c>
      <c r="H33" s="108" t="s">
        <v>590</v>
      </c>
    </row>
    <row r="34" spans="1:8" ht="15.75" outlineLevel="1" x14ac:dyDescent="0.2">
      <c r="A34" s="102" t="s">
        <v>223</v>
      </c>
      <c r="B34" s="103" t="s">
        <v>238</v>
      </c>
      <c r="C34" s="104" t="s">
        <v>239</v>
      </c>
      <c r="D34" s="103" t="s">
        <v>593</v>
      </c>
      <c r="E34" s="105">
        <v>0.17995</v>
      </c>
      <c r="F34" s="106">
        <v>5629</v>
      </c>
      <c r="G34" s="107">
        <v>1012.94</v>
      </c>
      <c r="H34" s="108" t="s">
        <v>590</v>
      </c>
    </row>
    <row r="35" spans="1:8" ht="15.75" outlineLevel="1" x14ac:dyDescent="0.2">
      <c r="A35" s="102" t="s">
        <v>244</v>
      </c>
      <c r="B35" s="103" t="s">
        <v>242</v>
      </c>
      <c r="C35" s="104" t="s">
        <v>243</v>
      </c>
      <c r="D35" s="103" t="s">
        <v>593</v>
      </c>
      <c r="E35" s="105">
        <v>1.1442000000000001</v>
      </c>
      <c r="F35" s="106">
        <v>445</v>
      </c>
      <c r="G35" s="107">
        <v>509.17</v>
      </c>
      <c r="H35" s="108" t="s">
        <v>590</v>
      </c>
    </row>
    <row r="36" spans="1:8" ht="15.75" outlineLevel="1" x14ac:dyDescent="0.2">
      <c r="A36" s="102" t="s">
        <v>266</v>
      </c>
      <c r="B36" s="103" t="s">
        <v>497</v>
      </c>
      <c r="C36" s="104" t="s">
        <v>498</v>
      </c>
      <c r="D36" s="103" t="s">
        <v>593</v>
      </c>
      <c r="E36" s="105">
        <v>1.6E-2</v>
      </c>
      <c r="F36" s="106">
        <v>19227</v>
      </c>
      <c r="G36" s="107">
        <v>307.63</v>
      </c>
      <c r="H36" s="108" t="s">
        <v>590</v>
      </c>
    </row>
    <row r="37" spans="1:8" outlineLevel="1" x14ac:dyDescent="0.2">
      <c r="A37" s="102" t="s">
        <v>273</v>
      </c>
      <c r="B37" s="103" t="s">
        <v>117</v>
      </c>
      <c r="C37" s="104" t="s">
        <v>118</v>
      </c>
      <c r="D37" s="103" t="s">
        <v>98</v>
      </c>
      <c r="E37" s="105">
        <v>0.17781</v>
      </c>
      <c r="F37" s="106">
        <v>1103</v>
      </c>
      <c r="G37" s="107">
        <v>196.12</v>
      </c>
      <c r="H37" s="108" t="s">
        <v>590</v>
      </c>
    </row>
    <row r="38" spans="1:8" outlineLevel="1" x14ac:dyDescent="0.2">
      <c r="A38" s="102" t="s">
        <v>276</v>
      </c>
      <c r="B38" s="103" t="s">
        <v>100</v>
      </c>
      <c r="C38" s="104" t="s">
        <v>101</v>
      </c>
      <c r="D38" s="103" t="s">
        <v>102</v>
      </c>
      <c r="E38" s="105">
        <v>2.9635000000000002E-4</v>
      </c>
      <c r="F38" s="106">
        <v>602024</v>
      </c>
      <c r="G38" s="107">
        <v>178.41</v>
      </c>
      <c r="H38" s="108"/>
    </row>
    <row r="39" spans="1:8" ht="15.75" outlineLevel="1" x14ac:dyDescent="0.2">
      <c r="A39" s="102" t="s">
        <v>279</v>
      </c>
      <c r="B39" s="103" t="s">
        <v>573</v>
      </c>
      <c r="C39" s="104" t="s">
        <v>574</v>
      </c>
      <c r="D39" s="103" t="s">
        <v>602</v>
      </c>
      <c r="E39" s="105">
        <v>1.75E-3</v>
      </c>
      <c r="F39" s="106">
        <v>95688</v>
      </c>
      <c r="G39" s="107">
        <v>167.45</v>
      </c>
      <c r="H39" s="108"/>
    </row>
    <row r="40" spans="1:8" outlineLevel="1" x14ac:dyDescent="0.2">
      <c r="A40" s="102" t="s">
        <v>282</v>
      </c>
      <c r="B40" s="103" t="s">
        <v>108</v>
      </c>
      <c r="C40" s="104" t="s">
        <v>109</v>
      </c>
      <c r="D40" s="103" t="s">
        <v>106</v>
      </c>
      <c r="E40" s="105">
        <v>4.9075559999999996</v>
      </c>
      <c r="F40" s="106">
        <v>33</v>
      </c>
      <c r="G40" s="107">
        <v>161.94999999999999</v>
      </c>
      <c r="H40" s="108" t="s">
        <v>590</v>
      </c>
    </row>
    <row r="41" spans="1:8" outlineLevel="1" x14ac:dyDescent="0.2">
      <c r="A41" s="102" t="s">
        <v>302</v>
      </c>
      <c r="B41" s="103" t="s">
        <v>297</v>
      </c>
      <c r="C41" s="104" t="s">
        <v>298</v>
      </c>
      <c r="D41" s="103" t="s">
        <v>98</v>
      </c>
      <c r="E41" s="105">
        <v>0.104</v>
      </c>
      <c r="F41" s="106">
        <v>1403</v>
      </c>
      <c r="G41" s="107">
        <v>145.91</v>
      </c>
      <c r="H41" s="108"/>
    </row>
    <row r="42" spans="1:8" outlineLevel="1" x14ac:dyDescent="0.2">
      <c r="A42" s="102" t="s">
        <v>305</v>
      </c>
      <c r="B42" s="103" t="s">
        <v>603</v>
      </c>
      <c r="C42" s="104" t="s">
        <v>163</v>
      </c>
      <c r="D42" s="103" t="s">
        <v>106</v>
      </c>
      <c r="E42" s="109">
        <v>1</v>
      </c>
      <c r="F42" s="106">
        <v>126</v>
      </c>
      <c r="G42" s="106">
        <v>126</v>
      </c>
      <c r="H42" s="108" t="s">
        <v>590</v>
      </c>
    </row>
    <row r="43" spans="1:8" outlineLevel="1" x14ac:dyDescent="0.2">
      <c r="A43" s="102" t="s">
        <v>306</v>
      </c>
      <c r="B43" s="103" t="s">
        <v>604</v>
      </c>
      <c r="C43" s="104" t="s">
        <v>275</v>
      </c>
      <c r="D43" s="103" t="s">
        <v>106</v>
      </c>
      <c r="E43" s="109">
        <v>4</v>
      </c>
      <c r="F43" s="106">
        <v>31</v>
      </c>
      <c r="G43" s="106">
        <v>124</v>
      </c>
      <c r="H43" s="108" t="s">
        <v>590</v>
      </c>
    </row>
    <row r="44" spans="1:8" outlineLevel="1" x14ac:dyDescent="0.2">
      <c r="A44" s="102" t="s">
        <v>312</v>
      </c>
      <c r="B44" s="103" t="s">
        <v>264</v>
      </c>
      <c r="C44" s="104" t="s">
        <v>265</v>
      </c>
      <c r="D44" s="103" t="s">
        <v>98</v>
      </c>
      <c r="E44" s="105">
        <v>4.8000000000000001E-2</v>
      </c>
      <c r="F44" s="106">
        <v>1186</v>
      </c>
      <c r="G44" s="107">
        <v>56.93</v>
      </c>
      <c r="H44" s="108" t="s">
        <v>590</v>
      </c>
    </row>
    <row r="45" spans="1:8" outlineLevel="1" x14ac:dyDescent="0.2">
      <c r="A45" s="102" t="s">
        <v>317</v>
      </c>
      <c r="B45" s="103" t="s">
        <v>258</v>
      </c>
      <c r="C45" s="104" t="s">
        <v>259</v>
      </c>
      <c r="D45" s="103" t="s">
        <v>106</v>
      </c>
      <c r="E45" s="105">
        <v>9.1679999999999993</v>
      </c>
      <c r="F45" s="106">
        <v>6</v>
      </c>
      <c r="G45" s="107">
        <v>55.01</v>
      </c>
      <c r="H45" s="108" t="s">
        <v>590</v>
      </c>
    </row>
    <row r="46" spans="1:8" outlineLevel="1" x14ac:dyDescent="0.2">
      <c r="A46" s="102" t="s">
        <v>336</v>
      </c>
      <c r="B46" s="103" t="s">
        <v>111</v>
      </c>
      <c r="C46" s="104" t="s">
        <v>112</v>
      </c>
      <c r="D46" s="103" t="s">
        <v>98</v>
      </c>
      <c r="E46" s="105">
        <v>6.0313150000000003E-2</v>
      </c>
      <c r="F46" s="106">
        <v>848</v>
      </c>
      <c r="G46" s="107">
        <v>51.15</v>
      </c>
      <c r="H46" s="108" t="s">
        <v>590</v>
      </c>
    </row>
    <row r="47" spans="1:8" outlineLevel="1" x14ac:dyDescent="0.2">
      <c r="A47" s="102" t="s">
        <v>343</v>
      </c>
      <c r="B47" s="103" t="s">
        <v>605</v>
      </c>
      <c r="C47" s="104" t="s">
        <v>278</v>
      </c>
      <c r="D47" s="103" t="s">
        <v>106</v>
      </c>
      <c r="E47" s="109">
        <v>2</v>
      </c>
      <c r="F47" s="106">
        <v>24</v>
      </c>
      <c r="G47" s="106">
        <v>48</v>
      </c>
      <c r="H47" s="108" t="s">
        <v>590</v>
      </c>
    </row>
    <row r="48" spans="1:8" ht="25.5" outlineLevel="1" x14ac:dyDescent="0.2">
      <c r="A48" s="102" t="s">
        <v>344</v>
      </c>
      <c r="B48" s="103" t="s">
        <v>96</v>
      </c>
      <c r="C48" s="104" t="s">
        <v>97</v>
      </c>
      <c r="D48" s="103" t="s">
        <v>98</v>
      </c>
      <c r="E48" s="105">
        <v>5.9270000000000003E-2</v>
      </c>
      <c r="F48" s="106">
        <v>641</v>
      </c>
      <c r="G48" s="107">
        <v>37.99</v>
      </c>
      <c r="H48" s="108"/>
    </row>
    <row r="49" spans="1:8" outlineLevel="1" x14ac:dyDescent="0.2">
      <c r="A49" s="102" t="s">
        <v>346</v>
      </c>
      <c r="B49" s="103" t="s">
        <v>534</v>
      </c>
      <c r="C49" s="104" t="s">
        <v>535</v>
      </c>
      <c r="D49" s="103" t="s">
        <v>102</v>
      </c>
      <c r="E49" s="105">
        <v>1.2300000000000001E-4</v>
      </c>
      <c r="F49" s="106">
        <v>278998</v>
      </c>
      <c r="G49" s="107">
        <v>34.32</v>
      </c>
      <c r="H49" s="108"/>
    </row>
    <row r="50" spans="1:8" ht="15.75" outlineLevel="1" x14ac:dyDescent="0.2">
      <c r="A50" s="102" t="s">
        <v>351</v>
      </c>
      <c r="B50" s="103" t="s">
        <v>570</v>
      </c>
      <c r="C50" s="104" t="s">
        <v>571</v>
      </c>
      <c r="D50" s="103" t="s">
        <v>593</v>
      </c>
      <c r="E50" s="105">
        <v>5.2500000000000002E-5</v>
      </c>
      <c r="F50" s="106">
        <v>36</v>
      </c>
      <c r="G50" s="110" t="s">
        <v>606</v>
      </c>
      <c r="H50" s="108" t="s">
        <v>590</v>
      </c>
    </row>
    <row r="51" spans="1:8" x14ac:dyDescent="0.2">
      <c r="A51" s="111"/>
      <c r="B51" s="112"/>
      <c r="C51" s="113" t="s">
        <v>607</v>
      </c>
      <c r="D51" s="114" t="s">
        <v>40</v>
      </c>
      <c r="E51" s="115"/>
      <c r="F51" s="115"/>
      <c r="G51" s="116">
        <v>977116</v>
      </c>
      <c r="H51" s="117"/>
    </row>
    <row r="52" spans="1:8" outlineLevel="1" x14ac:dyDescent="0.2">
      <c r="A52" s="118"/>
      <c r="B52" s="119"/>
      <c r="C52" s="120"/>
      <c r="D52" s="121"/>
      <c r="E52" s="122"/>
      <c r="F52" s="122"/>
      <c r="G52" s="122"/>
      <c r="H52" s="123"/>
    </row>
    <row r="53" spans="1:8" x14ac:dyDescent="0.2">
      <c r="A53" s="111"/>
      <c r="B53" s="112"/>
      <c r="C53" s="113" t="s">
        <v>608</v>
      </c>
      <c r="D53" s="114" t="s">
        <v>40</v>
      </c>
      <c r="E53" s="115"/>
      <c r="F53" s="115"/>
      <c r="G53" s="124">
        <v>977116.03</v>
      </c>
      <c r="H53" s="117"/>
    </row>
  </sheetData>
  <mergeCells count="12">
    <mergeCell ref="G9:G10"/>
    <mergeCell ref="H9:H10"/>
    <mergeCell ref="A12:E12"/>
    <mergeCell ref="A13:H13"/>
    <mergeCell ref="B5:F5"/>
    <mergeCell ref="B6:F6"/>
    <mergeCell ref="A9:A10"/>
    <mergeCell ref="B9:B10"/>
    <mergeCell ref="C9:C10"/>
    <mergeCell ref="D9:D10"/>
    <mergeCell ref="E9:E10"/>
    <mergeCell ref="F9:F10"/>
  </mergeCells>
  <pageMargins left="0.59" right="0.59" top="0.79" bottom="0.79" header="0.51" footer="0.51"/>
  <pageSetup paperSize="9" scale="99" fitToHeight="10000" orientation="landscape" horizontalDpi="300" verticalDpi="300"/>
  <headerFooter>
    <oddHeader>&amp;L&amp;"Times New Roman,Обычный"Программный комплекс АВС (редакция 2024.8)&amp;C&amp;"Times New Roman,Обычный"&amp;P&amp;R&amp;"Times New Roman,Обычный"16100</oddHeader>
    <oddFooter>&amp;C&amp;"Times New Roman,Обычный"Страниц -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showGridLines="0" view="pageBreakPreview" zoomScale="60" zoomScaleNormal="100" workbookViewId="0">
      <selection activeCell="C19" sqref="C19"/>
    </sheetView>
  </sheetViews>
  <sheetFormatPr defaultRowHeight="12.75" outlineLevelCol="1" x14ac:dyDescent="0.2"/>
  <cols>
    <col min="1" max="1" width="6.7109375" style="7" customWidth="1"/>
    <col min="2" max="2" width="52.140625" style="7" customWidth="1"/>
    <col min="3" max="4" width="22.140625" style="7" customWidth="1"/>
    <col min="5" max="5" width="26.42578125" style="7" hidden="1" customWidth="1" outlineLevel="1"/>
    <col min="6" max="6" width="9.140625" style="7" collapsed="1"/>
    <col min="7" max="256" width="9.140625" style="7"/>
    <col min="257" max="257" width="6.7109375" style="7" customWidth="1"/>
    <col min="258" max="258" width="52.140625" style="7" customWidth="1"/>
    <col min="259" max="260" width="22.140625" style="7" customWidth="1"/>
    <col min="261" max="261" width="0" style="7" hidden="1" customWidth="1"/>
    <col min="262" max="512" width="9.140625" style="7"/>
    <col min="513" max="513" width="6.7109375" style="7" customWidth="1"/>
    <col min="514" max="514" width="52.140625" style="7" customWidth="1"/>
    <col min="515" max="516" width="22.140625" style="7" customWidth="1"/>
    <col min="517" max="517" width="0" style="7" hidden="1" customWidth="1"/>
    <col min="518" max="768" width="9.140625" style="7"/>
    <col min="769" max="769" width="6.7109375" style="7" customWidth="1"/>
    <col min="770" max="770" width="52.140625" style="7" customWidth="1"/>
    <col min="771" max="772" width="22.140625" style="7" customWidth="1"/>
    <col min="773" max="773" width="0" style="7" hidden="1" customWidth="1"/>
    <col min="774" max="1024" width="9.140625" style="7"/>
    <col min="1025" max="1025" width="6.7109375" style="7" customWidth="1"/>
    <col min="1026" max="1026" width="52.140625" style="7" customWidth="1"/>
    <col min="1027" max="1028" width="22.140625" style="7" customWidth="1"/>
    <col min="1029" max="1029" width="0" style="7" hidden="1" customWidth="1"/>
    <col min="1030" max="1280" width="9.140625" style="7"/>
    <col min="1281" max="1281" width="6.7109375" style="7" customWidth="1"/>
    <col min="1282" max="1282" width="52.140625" style="7" customWidth="1"/>
    <col min="1283" max="1284" width="22.140625" style="7" customWidth="1"/>
    <col min="1285" max="1285" width="0" style="7" hidden="1" customWidth="1"/>
    <col min="1286" max="1536" width="9.140625" style="7"/>
    <col min="1537" max="1537" width="6.7109375" style="7" customWidth="1"/>
    <col min="1538" max="1538" width="52.140625" style="7" customWidth="1"/>
    <col min="1539" max="1540" width="22.140625" style="7" customWidth="1"/>
    <col min="1541" max="1541" width="0" style="7" hidden="1" customWidth="1"/>
    <col min="1542" max="1792" width="9.140625" style="7"/>
    <col min="1793" max="1793" width="6.7109375" style="7" customWidth="1"/>
    <col min="1794" max="1794" width="52.140625" style="7" customWidth="1"/>
    <col min="1795" max="1796" width="22.140625" style="7" customWidth="1"/>
    <col min="1797" max="1797" width="0" style="7" hidden="1" customWidth="1"/>
    <col min="1798" max="2048" width="9.140625" style="7"/>
    <col min="2049" max="2049" width="6.7109375" style="7" customWidth="1"/>
    <col min="2050" max="2050" width="52.140625" style="7" customWidth="1"/>
    <col min="2051" max="2052" width="22.140625" style="7" customWidth="1"/>
    <col min="2053" max="2053" width="0" style="7" hidden="1" customWidth="1"/>
    <col min="2054" max="2304" width="9.140625" style="7"/>
    <col min="2305" max="2305" width="6.7109375" style="7" customWidth="1"/>
    <col min="2306" max="2306" width="52.140625" style="7" customWidth="1"/>
    <col min="2307" max="2308" width="22.140625" style="7" customWidth="1"/>
    <col min="2309" max="2309" width="0" style="7" hidden="1" customWidth="1"/>
    <col min="2310" max="2560" width="9.140625" style="7"/>
    <col min="2561" max="2561" width="6.7109375" style="7" customWidth="1"/>
    <col min="2562" max="2562" width="52.140625" style="7" customWidth="1"/>
    <col min="2563" max="2564" width="22.140625" style="7" customWidth="1"/>
    <col min="2565" max="2565" width="0" style="7" hidden="1" customWidth="1"/>
    <col min="2566" max="2816" width="9.140625" style="7"/>
    <col min="2817" max="2817" width="6.7109375" style="7" customWidth="1"/>
    <col min="2818" max="2818" width="52.140625" style="7" customWidth="1"/>
    <col min="2819" max="2820" width="22.140625" style="7" customWidth="1"/>
    <col min="2821" max="2821" width="0" style="7" hidden="1" customWidth="1"/>
    <col min="2822" max="3072" width="9.140625" style="7"/>
    <col min="3073" max="3073" width="6.7109375" style="7" customWidth="1"/>
    <col min="3074" max="3074" width="52.140625" style="7" customWidth="1"/>
    <col min="3075" max="3076" width="22.140625" style="7" customWidth="1"/>
    <col min="3077" max="3077" width="0" style="7" hidden="1" customWidth="1"/>
    <col min="3078" max="3328" width="9.140625" style="7"/>
    <col min="3329" max="3329" width="6.7109375" style="7" customWidth="1"/>
    <col min="3330" max="3330" width="52.140625" style="7" customWidth="1"/>
    <col min="3331" max="3332" width="22.140625" style="7" customWidth="1"/>
    <col min="3333" max="3333" width="0" style="7" hidden="1" customWidth="1"/>
    <col min="3334" max="3584" width="9.140625" style="7"/>
    <col min="3585" max="3585" width="6.7109375" style="7" customWidth="1"/>
    <col min="3586" max="3586" width="52.140625" style="7" customWidth="1"/>
    <col min="3587" max="3588" width="22.140625" style="7" customWidth="1"/>
    <col min="3589" max="3589" width="0" style="7" hidden="1" customWidth="1"/>
    <col min="3590" max="3840" width="9.140625" style="7"/>
    <col min="3841" max="3841" width="6.7109375" style="7" customWidth="1"/>
    <col min="3842" max="3842" width="52.140625" style="7" customWidth="1"/>
    <col min="3843" max="3844" width="22.140625" style="7" customWidth="1"/>
    <col min="3845" max="3845" width="0" style="7" hidden="1" customWidth="1"/>
    <col min="3846" max="4096" width="9.140625" style="7"/>
    <col min="4097" max="4097" width="6.7109375" style="7" customWidth="1"/>
    <col min="4098" max="4098" width="52.140625" style="7" customWidth="1"/>
    <col min="4099" max="4100" width="22.140625" style="7" customWidth="1"/>
    <col min="4101" max="4101" width="0" style="7" hidden="1" customWidth="1"/>
    <col min="4102" max="4352" width="9.140625" style="7"/>
    <col min="4353" max="4353" width="6.7109375" style="7" customWidth="1"/>
    <col min="4354" max="4354" width="52.140625" style="7" customWidth="1"/>
    <col min="4355" max="4356" width="22.140625" style="7" customWidth="1"/>
    <col min="4357" max="4357" width="0" style="7" hidden="1" customWidth="1"/>
    <col min="4358" max="4608" width="9.140625" style="7"/>
    <col min="4609" max="4609" width="6.7109375" style="7" customWidth="1"/>
    <col min="4610" max="4610" width="52.140625" style="7" customWidth="1"/>
    <col min="4611" max="4612" width="22.140625" style="7" customWidth="1"/>
    <col min="4613" max="4613" width="0" style="7" hidden="1" customWidth="1"/>
    <col min="4614" max="4864" width="9.140625" style="7"/>
    <col min="4865" max="4865" width="6.7109375" style="7" customWidth="1"/>
    <col min="4866" max="4866" width="52.140625" style="7" customWidth="1"/>
    <col min="4867" max="4868" width="22.140625" style="7" customWidth="1"/>
    <col min="4869" max="4869" width="0" style="7" hidden="1" customWidth="1"/>
    <col min="4870" max="5120" width="9.140625" style="7"/>
    <col min="5121" max="5121" width="6.7109375" style="7" customWidth="1"/>
    <col min="5122" max="5122" width="52.140625" style="7" customWidth="1"/>
    <col min="5123" max="5124" width="22.140625" style="7" customWidth="1"/>
    <col min="5125" max="5125" width="0" style="7" hidden="1" customWidth="1"/>
    <col min="5126" max="5376" width="9.140625" style="7"/>
    <col min="5377" max="5377" width="6.7109375" style="7" customWidth="1"/>
    <col min="5378" max="5378" width="52.140625" style="7" customWidth="1"/>
    <col min="5379" max="5380" width="22.140625" style="7" customWidth="1"/>
    <col min="5381" max="5381" width="0" style="7" hidden="1" customWidth="1"/>
    <col min="5382" max="5632" width="9.140625" style="7"/>
    <col min="5633" max="5633" width="6.7109375" style="7" customWidth="1"/>
    <col min="5634" max="5634" width="52.140625" style="7" customWidth="1"/>
    <col min="5635" max="5636" width="22.140625" style="7" customWidth="1"/>
    <col min="5637" max="5637" width="0" style="7" hidden="1" customWidth="1"/>
    <col min="5638" max="5888" width="9.140625" style="7"/>
    <col min="5889" max="5889" width="6.7109375" style="7" customWidth="1"/>
    <col min="5890" max="5890" width="52.140625" style="7" customWidth="1"/>
    <col min="5891" max="5892" width="22.140625" style="7" customWidth="1"/>
    <col min="5893" max="5893" width="0" style="7" hidden="1" customWidth="1"/>
    <col min="5894" max="6144" width="9.140625" style="7"/>
    <col min="6145" max="6145" width="6.7109375" style="7" customWidth="1"/>
    <col min="6146" max="6146" width="52.140625" style="7" customWidth="1"/>
    <col min="6147" max="6148" width="22.140625" style="7" customWidth="1"/>
    <col min="6149" max="6149" width="0" style="7" hidden="1" customWidth="1"/>
    <col min="6150" max="6400" width="9.140625" style="7"/>
    <col min="6401" max="6401" width="6.7109375" style="7" customWidth="1"/>
    <col min="6402" max="6402" width="52.140625" style="7" customWidth="1"/>
    <col min="6403" max="6404" width="22.140625" style="7" customWidth="1"/>
    <col min="6405" max="6405" width="0" style="7" hidden="1" customWidth="1"/>
    <col min="6406" max="6656" width="9.140625" style="7"/>
    <col min="6657" max="6657" width="6.7109375" style="7" customWidth="1"/>
    <col min="6658" max="6658" width="52.140625" style="7" customWidth="1"/>
    <col min="6659" max="6660" width="22.140625" style="7" customWidth="1"/>
    <col min="6661" max="6661" width="0" style="7" hidden="1" customWidth="1"/>
    <col min="6662" max="6912" width="9.140625" style="7"/>
    <col min="6913" max="6913" width="6.7109375" style="7" customWidth="1"/>
    <col min="6914" max="6914" width="52.140625" style="7" customWidth="1"/>
    <col min="6915" max="6916" width="22.140625" style="7" customWidth="1"/>
    <col min="6917" max="6917" width="0" style="7" hidden="1" customWidth="1"/>
    <col min="6918" max="7168" width="9.140625" style="7"/>
    <col min="7169" max="7169" width="6.7109375" style="7" customWidth="1"/>
    <col min="7170" max="7170" width="52.140625" style="7" customWidth="1"/>
    <col min="7171" max="7172" width="22.140625" style="7" customWidth="1"/>
    <col min="7173" max="7173" width="0" style="7" hidden="1" customWidth="1"/>
    <col min="7174" max="7424" width="9.140625" style="7"/>
    <col min="7425" max="7425" width="6.7109375" style="7" customWidth="1"/>
    <col min="7426" max="7426" width="52.140625" style="7" customWidth="1"/>
    <col min="7427" max="7428" width="22.140625" style="7" customWidth="1"/>
    <col min="7429" max="7429" width="0" style="7" hidden="1" customWidth="1"/>
    <col min="7430" max="7680" width="9.140625" style="7"/>
    <col min="7681" max="7681" width="6.7109375" style="7" customWidth="1"/>
    <col min="7682" max="7682" width="52.140625" style="7" customWidth="1"/>
    <col min="7683" max="7684" width="22.140625" style="7" customWidth="1"/>
    <col min="7685" max="7685" width="0" style="7" hidden="1" customWidth="1"/>
    <col min="7686" max="7936" width="9.140625" style="7"/>
    <col min="7937" max="7937" width="6.7109375" style="7" customWidth="1"/>
    <col min="7938" max="7938" width="52.140625" style="7" customWidth="1"/>
    <col min="7939" max="7940" width="22.140625" style="7" customWidth="1"/>
    <col min="7941" max="7941" width="0" style="7" hidden="1" customWidth="1"/>
    <col min="7942" max="8192" width="9.140625" style="7"/>
    <col min="8193" max="8193" width="6.7109375" style="7" customWidth="1"/>
    <col min="8194" max="8194" width="52.140625" style="7" customWidth="1"/>
    <col min="8195" max="8196" width="22.140625" style="7" customWidth="1"/>
    <col min="8197" max="8197" width="0" style="7" hidden="1" customWidth="1"/>
    <col min="8198" max="8448" width="9.140625" style="7"/>
    <col min="8449" max="8449" width="6.7109375" style="7" customWidth="1"/>
    <col min="8450" max="8450" width="52.140625" style="7" customWidth="1"/>
    <col min="8451" max="8452" width="22.140625" style="7" customWidth="1"/>
    <col min="8453" max="8453" width="0" style="7" hidden="1" customWidth="1"/>
    <col min="8454" max="8704" width="9.140625" style="7"/>
    <col min="8705" max="8705" width="6.7109375" style="7" customWidth="1"/>
    <col min="8706" max="8706" width="52.140625" style="7" customWidth="1"/>
    <col min="8707" max="8708" width="22.140625" style="7" customWidth="1"/>
    <col min="8709" max="8709" width="0" style="7" hidden="1" customWidth="1"/>
    <col min="8710" max="8960" width="9.140625" style="7"/>
    <col min="8961" max="8961" width="6.7109375" style="7" customWidth="1"/>
    <col min="8962" max="8962" width="52.140625" style="7" customWidth="1"/>
    <col min="8963" max="8964" width="22.140625" style="7" customWidth="1"/>
    <col min="8965" max="8965" width="0" style="7" hidden="1" customWidth="1"/>
    <col min="8966" max="9216" width="9.140625" style="7"/>
    <col min="9217" max="9217" width="6.7109375" style="7" customWidth="1"/>
    <col min="9218" max="9218" width="52.140625" style="7" customWidth="1"/>
    <col min="9219" max="9220" width="22.140625" style="7" customWidth="1"/>
    <col min="9221" max="9221" width="0" style="7" hidden="1" customWidth="1"/>
    <col min="9222" max="9472" width="9.140625" style="7"/>
    <col min="9473" max="9473" width="6.7109375" style="7" customWidth="1"/>
    <col min="9474" max="9474" width="52.140625" style="7" customWidth="1"/>
    <col min="9475" max="9476" width="22.140625" style="7" customWidth="1"/>
    <col min="9477" max="9477" width="0" style="7" hidden="1" customWidth="1"/>
    <col min="9478" max="9728" width="9.140625" style="7"/>
    <col min="9729" max="9729" width="6.7109375" style="7" customWidth="1"/>
    <col min="9730" max="9730" width="52.140625" style="7" customWidth="1"/>
    <col min="9731" max="9732" width="22.140625" style="7" customWidth="1"/>
    <col min="9733" max="9733" width="0" style="7" hidden="1" customWidth="1"/>
    <col min="9734" max="9984" width="9.140625" style="7"/>
    <col min="9985" max="9985" width="6.7109375" style="7" customWidth="1"/>
    <col min="9986" max="9986" width="52.140625" style="7" customWidth="1"/>
    <col min="9987" max="9988" width="22.140625" style="7" customWidth="1"/>
    <col min="9989" max="9989" width="0" style="7" hidden="1" customWidth="1"/>
    <col min="9990" max="10240" width="9.140625" style="7"/>
    <col min="10241" max="10241" width="6.7109375" style="7" customWidth="1"/>
    <col min="10242" max="10242" width="52.140625" style="7" customWidth="1"/>
    <col min="10243" max="10244" width="22.140625" style="7" customWidth="1"/>
    <col min="10245" max="10245" width="0" style="7" hidden="1" customWidth="1"/>
    <col min="10246" max="10496" width="9.140625" style="7"/>
    <col min="10497" max="10497" width="6.7109375" style="7" customWidth="1"/>
    <col min="10498" max="10498" width="52.140625" style="7" customWidth="1"/>
    <col min="10499" max="10500" width="22.140625" style="7" customWidth="1"/>
    <col min="10501" max="10501" width="0" style="7" hidden="1" customWidth="1"/>
    <col min="10502" max="10752" width="9.140625" style="7"/>
    <col min="10753" max="10753" width="6.7109375" style="7" customWidth="1"/>
    <col min="10754" max="10754" width="52.140625" style="7" customWidth="1"/>
    <col min="10755" max="10756" width="22.140625" style="7" customWidth="1"/>
    <col min="10757" max="10757" width="0" style="7" hidden="1" customWidth="1"/>
    <col min="10758" max="11008" width="9.140625" style="7"/>
    <col min="11009" max="11009" width="6.7109375" style="7" customWidth="1"/>
    <col min="11010" max="11010" width="52.140625" style="7" customWidth="1"/>
    <col min="11011" max="11012" width="22.140625" style="7" customWidth="1"/>
    <col min="11013" max="11013" width="0" style="7" hidden="1" customWidth="1"/>
    <col min="11014" max="11264" width="9.140625" style="7"/>
    <col min="11265" max="11265" width="6.7109375" style="7" customWidth="1"/>
    <col min="11266" max="11266" width="52.140625" style="7" customWidth="1"/>
    <col min="11267" max="11268" width="22.140625" style="7" customWidth="1"/>
    <col min="11269" max="11269" width="0" style="7" hidden="1" customWidth="1"/>
    <col min="11270" max="11520" width="9.140625" style="7"/>
    <col min="11521" max="11521" width="6.7109375" style="7" customWidth="1"/>
    <col min="11522" max="11522" width="52.140625" style="7" customWidth="1"/>
    <col min="11523" max="11524" width="22.140625" style="7" customWidth="1"/>
    <col min="11525" max="11525" width="0" style="7" hidden="1" customWidth="1"/>
    <col min="11526" max="11776" width="9.140625" style="7"/>
    <col min="11777" max="11777" width="6.7109375" style="7" customWidth="1"/>
    <col min="11778" max="11778" width="52.140625" style="7" customWidth="1"/>
    <col min="11779" max="11780" width="22.140625" style="7" customWidth="1"/>
    <col min="11781" max="11781" width="0" style="7" hidden="1" customWidth="1"/>
    <col min="11782" max="12032" width="9.140625" style="7"/>
    <col min="12033" max="12033" width="6.7109375" style="7" customWidth="1"/>
    <col min="12034" max="12034" width="52.140625" style="7" customWidth="1"/>
    <col min="12035" max="12036" width="22.140625" style="7" customWidth="1"/>
    <col min="12037" max="12037" width="0" style="7" hidden="1" customWidth="1"/>
    <col min="12038" max="12288" width="9.140625" style="7"/>
    <col min="12289" max="12289" width="6.7109375" style="7" customWidth="1"/>
    <col min="12290" max="12290" width="52.140625" style="7" customWidth="1"/>
    <col min="12291" max="12292" width="22.140625" style="7" customWidth="1"/>
    <col min="12293" max="12293" width="0" style="7" hidden="1" customWidth="1"/>
    <col min="12294" max="12544" width="9.140625" style="7"/>
    <col min="12545" max="12545" width="6.7109375" style="7" customWidth="1"/>
    <col min="12546" max="12546" width="52.140625" style="7" customWidth="1"/>
    <col min="12547" max="12548" width="22.140625" style="7" customWidth="1"/>
    <col min="12549" max="12549" width="0" style="7" hidden="1" customWidth="1"/>
    <col min="12550" max="12800" width="9.140625" style="7"/>
    <col min="12801" max="12801" width="6.7109375" style="7" customWidth="1"/>
    <col min="12802" max="12802" width="52.140625" style="7" customWidth="1"/>
    <col min="12803" max="12804" width="22.140625" style="7" customWidth="1"/>
    <col min="12805" max="12805" width="0" style="7" hidden="1" customWidth="1"/>
    <col min="12806" max="13056" width="9.140625" style="7"/>
    <col min="13057" max="13057" width="6.7109375" style="7" customWidth="1"/>
    <col min="13058" max="13058" width="52.140625" style="7" customWidth="1"/>
    <col min="13059" max="13060" width="22.140625" style="7" customWidth="1"/>
    <col min="13061" max="13061" width="0" style="7" hidden="1" customWidth="1"/>
    <col min="13062" max="13312" width="9.140625" style="7"/>
    <col min="13313" max="13313" width="6.7109375" style="7" customWidth="1"/>
    <col min="13314" max="13314" width="52.140625" style="7" customWidth="1"/>
    <col min="13315" max="13316" width="22.140625" style="7" customWidth="1"/>
    <col min="13317" max="13317" width="0" style="7" hidden="1" customWidth="1"/>
    <col min="13318" max="13568" width="9.140625" style="7"/>
    <col min="13569" max="13569" width="6.7109375" style="7" customWidth="1"/>
    <col min="13570" max="13570" width="52.140625" style="7" customWidth="1"/>
    <col min="13571" max="13572" width="22.140625" style="7" customWidth="1"/>
    <col min="13573" max="13573" width="0" style="7" hidden="1" customWidth="1"/>
    <col min="13574" max="13824" width="9.140625" style="7"/>
    <col min="13825" max="13825" width="6.7109375" style="7" customWidth="1"/>
    <col min="13826" max="13826" width="52.140625" style="7" customWidth="1"/>
    <col min="13827" max="13828" width="22.140625" style="7" customWidth="1"/>
    <col min="13829" max="13829" width="0" style="7" hidden="1" customWidth="1"/>
    <col min="13830" max="14080" width="9.140625" style="7"/>
    <col min="14081" max="14081" width="6.7109375" style="7" customWidth="1"/>
    <col min="14082" max="14082" width="52.140625" style="7" customWidth="1"/>
    <col min="14083" max="14084" width="22.140625" style="7" customWidth="1"/>
    <col min="14085" max="14085" width="0" style="7" hidden="1" customWidth="1"/>
    <col min="14086" max="14336" width="9.140625" style="7"/>
    <col min="14337" max="14337" width="6.7109375" style="7" customWidth="1"/>
    <col min="14338" max="14338" width="52.140625" style="7" customWidth="1"/>
    <col min="14339" max="14340" width="22.140625" style="7" customWidth="1"/>
    <col min="14341" max="14341" width="0" style="7" hidden="1" customWidth="1"/>
    <col min="14342" max="14592" width="9.140625" style="7"/>
    <col min="14593" max="14593" width="6.7109375" style="7" customWidth="1"/>
    <col min="14594" max="14594" width="52.140625" style="7" customWidth="1"/>
    <col min="14595" max="14596" width="22.140625" style="7" customWidth="1"/>
    <col min="14597" max="14597" width="0" style="7" hidden="1" customWidth="1"/>
    <col min="14598" max="14848" width="9.140625" style="7"/>
    <col min="14849" max="14849" width="6.7109375" style="7" customWidth="1"/>
    <col min="14850" max="14850" width="52.140625" style="7" customWidth="1"/>
    <col min="14851" max="14852" width="22.140625" style="7" customWidth="1"/>
    <col min="14853" max="14853" width="0" style="7" hidden="1" customWidth="1"/>
    <col min="14854" max="15104" width="9.140625" style="7"/>
    <col min="15105" max="15105" width="6.7109375" style="7" customWidth="1"/>
    <col min="15106" max="15106" width="52.140625" style="7" customWidth="1"/>
    <col min="15107" max="15108" width="22.140625" style="7" customWidth="1"/>
    <col min="15109" max="15109" width="0" style="7" hidden="1" customWidth="1"/>
    <col min="15110" max="15360" width="9.140625" style="7"/>
    <col min="15361" max="15361" width="6.7109375" style="7" customWidth="1"/>
    <col min="15362" max="15362" width="52.140625" style="7" customWidth="1"/>
    <col min="15363" max="15364" width="22.140625" style="7" customWidth="1"/>
    <col min="15365" max="15365" width="0" style="7" hidden="1" customWidth="1"/>
    <col min="15366" max="15616" width="9.140625" style="7"/>
    <col min="15617" max="15617" width="6.7109375" style="7" customWidth="1"/>
    <col min="15618" max="15618" width="52.140625" style="7" customWidth="1"/>
    <col min="15619" max="15620" width="22.140625" style="7" customWidth="1"/>
    <col min="15621" max="15621" width="0" style="7" hidden="1" customWidth="1"/>
    <col min="15622" max="15872" width="9.140625" style="7"/>
    <col min="15873" max="15873" width="6.7109375" style="7" customWidth="1"/>
    <col min="15874" max="15874" width="52.140625" style="7" customWidth="1"/>
    <col min="15875" max="15876" width="22.140625" style="7" customWidth="1"/>
    <col min="15877" max="15877" width="0" style="7" hidden="1" customWidth="1"/>
    <col min="15878" max="16128" width="9.140625" style="7"/>
    <col min="16129" max="16129" width="6.7109375" style="7" customWidth="1"/>
    <col min="16130" max="16130" width="52.140625" style="7" customWidth="1"/>
    <col min="16131" max="16132" width="22.140625" style="7" customWidth="1"/>
    <col min="16133" max="16133" width="0" style="7" hidden="1" customWidth="1"/>
    <col min="16134" max="16384" width="9.140625" style="7"/>
  </cols>
  <sheetData>
    <row r="1" spans="1:8" s="1" customFormat="1" x14ac:dyDescent="0.2">
      <c r="B1" s="125"/>
      <c r="C1" s="125"/>
      <c r="D1" s="125"/>
      <c r="E1" s="7"/>
    </row>
    <row r="2" spans="1:8" s="1" customFormat="1" ht="15.75" x14ac:dyDescent="0.25">
      <c r="A2" s="126"/>
      <c r="B2" s="282" t="s">
        <v>609</v>
      </c>
      <c r="C2" s="282"/>
      <c r="D2" s="282"/>
      <c r="E2" s="126"/>
    </row>
    <row r="3" spans="1:8" s="1" customFormat="1" ht="15" x14ac:dyDescent="0.2">
      <c r="A3" s="127" t="s">
        <v>610</v>
      </c>
      <c r="B3" s="283" t="s">
        <v>14</v>
      </c>
      <c r="C3" s="283"/>
      <c r="D3" s="283"/>
      <c r="E3" s="7"/>
    </row>
    <row r="4" spans="1:8" s="1" customFormat="1" ht="15" x14ac:dyDescent="0.25">
      <c r="A4" s="127" t="s">
        <v>611</v>
      </c>
      <c r="B4" s="284" t="s">
        <v>7</v>
      </c>
      <c r="C4" s="284"/>
      <c r="D4" s="284"/>
      <c r="E4" s="128"/>
    </row>
    <row r="5" spans="1:8" s="1" customFormat="1" x14ac:dyDescent="0.25">
      <c r="A5" s="13"/>
      <c r="B5" s="285"/>
      <c r="C5" s="285"/>
      <c r="D5" s="285"/>
      <c r="E5" s="285"/>
    </row>
    <row r="6" spans="1:8" s="29" customFormat="1" ht="25.5" customHeight="1" x14ac:dyDescent="0.25">
      <c r="A6" s="129" t="s">
        <v>612</v>
      </c>
      <c r="B6" s="28" t="s">
        <v>613</v>
      </c>
      <c r="C6" s="28" t="s">
        <v>614</v>
      </c>
      <c r="D6" s="28" t="s">
        <v>33</v>
      </c>
      <c r="E6" s="28" t="s">
        <v>615</v>
      </c>
    </row>
    <row r="7" spans="1:8" s="10" customFormat="1" x14ac:dyDescent="0.2">
      <c r="A7" s="30">
        <v>1</v>
      </c>
      <c r="B7" s="31">
        <v>2</v>
      </c>
      <c r="C7" s="31">
        <v>3</v>
      </c>
      <c r="D7" s="31">
        <v>4</v>
      </c>
      <c r="E7" s="31">
        <v>5</v>
      </c>
    </row>
    <row r="8" spans="1:8" s="10" customFormat="1" ht="2.25" customHeight="1" x14ac:dyDescent="0.2">
      <c r="A8" s="286"/>
      <c r="B8" s="286"/>
      <c r="C8" s="286"/>
      <c r="D8" s="286"/>
    </row>
    <row r="9" spans="1:8" s="1" customFormat="1" ht="15.75" customHeight="1" x14ac:dyDescent="0.25">
      <c r="A9" s="287" t="s">
        <v>616</v>
      </c>
      <c r="B9" s="288"/>
      <c r="C9" s="288"/>
      <c r="D9" s="289"/>
      <c r="E9" s="130"/>
    </row>
    <row r="10" spans="1:8" s="1" customFormat="1" ht="15" x14ac:dyDescent="0.25">
      <c r="A10" s="131"/>
      <c r="B10" s="132" t="s">
        <v>52</v>
      </c>
      <c r="C10" s="133"/>
      <c r="D10" s="134"/>
      <c r="E10" s="134"/>
      <c r="F10" s="135"/>
      <c r="G10" s="135"/>
      <c r="H10" s="135"/>
    </row>
    <row r="11" spans="1:8" s="59" customFormat="1" ht="25.5" x14ac:dyDescent="0.25">
      <c r="A11" s="136" t="s">
        <v>53</v>
      </c>
      <c r="B11" s="137" t="s">
        <v>55</v>
      </c>
      <c r="C11" s="138" t="s">
        <v>56</v>
      </c>
      <c r="D11" s="139" t="s">
        <v>617</v>
      </c>
      <c r="E11" s="140" t="s">
        <v>617</v>
      </c>
    </row>
    <row r="12" spans="1:8" s="59" customFormat="1" ht="25.5" x14ac:dyDescent="0.25">
      <c r="A12" s="136" t="s">
        <v>67</v>
      </c>
      <c r="B12" s="137" t="s">
        <v>69</v>
      </c>
      <c r="C12" s="138" t="s">
        <v>70</v>
      </c>
      <c r="D12" s="139" t="s">
        <v>617</v>
      </c>
      <c r="E12" s="140" t="s">
        <v>617</v>
      </c>
    </row>
    <row r="13" spans="1:8" s="59" customFormat="1" ht="25.5" x14ac:dyDescent="0.25">
      <c r="A13" s="136" t="s">
        <v>123</v>
      </c>
      <c r="B13" s="137" t="s">
        <v>125</v>
      </c>
      <c r="C13" s="138" t="s">
        <v>106</v>
      </c>
      <c r="D13" s="139" t="s">
        <v>164</v>
      </c>
      <c r="E13" s="140" t="s">
        <v>618</v>
      </c>
    </row>
    <row r="14" spans="1:8" s="59" customFormat="1" ht="25.5" x14ac:dyDescent="0.25">
      <c r="A14" s="136" t="s">
        <v>138</v>
      </c>
      <c r="B14" s="137" t="s">
        <v>143</v>
      </c>
      <c r="C14" s="138" t="s">
        <v>106</v>
      </c>
      <c r="D14" s="139" t="s">
        <v>138</v>
      </c>
      <c r="E14" s="140" t="s">
        <v>619</v>
      </c>
    </row>
    <row r="15" spans="1:8" s="59" customFormat="1" x14ac:dyDescent="0.25">
      <c r="A15" s="136" t="s">
        <v>141</v>
      </c>
      <c r="B15" s="137" t="s">
        <v>172</v>
      </c>
      <c r="C15" s="138" t="s">
        <v>122</v>
      </c>
      <c r="D15" s="139" t="s">
        <v>617</v>
      </c>
      <c r="E15" s="140" t="s">
        <v>617</v>
      </c>
    </row>
    <row r="16" spans="1:8" s="1" customFormat="1" ht="15" x14ac:dyDescent="0.25">
      <c r="A16" s="131"/>
      <c r="B16" s="132" t="s">
        <v>181</v>
      </c>
      <c r="C16" s="133"/>
      <c r="D16" s="134"/>
      <c r="E16" s="134"/>
      <c r="F16" s="135"/>
      <c r="G16" s="135"/>
      <c r="H16" s="135"/>
    </row>
    <row r="17" spans="1:8" s="59" customFormat="1" ht="25.5" x14ac:dyDescent="0.25">
      <c r="A17" s="136" t="s">
        <v>152</v>
      </c>
      <c r="B17" s="137" t="s">
        <v>55</v>
      </c>
      <c r="C17" s="138" t="s">
        <v>56</v>
      </c>
      <c r="D17" s="139" t="s">
        <v>620</v>
      </c>
      <c r="E17" s="140" t="s">
        <v>620</v>
      </c>
    </row>
    <row r="18" spans="1:8" s="59" customFormat="1" ht="25.5" x14ac:dyDescent="0.25">
      <c r="A18" s="136" t="s">
        <v>155</v>
      </c>
      <c r="B18" s="137" t="s">
        <v>69</v>
      </c>
      <c r="C18" s="138" t="s">
        <v>70</v>
      </c>
      <c r="D18" s="139" t="s">
        <v>620</v>
      </c>
      <c r="E18" s="140" t="s">
        <v>620</v>
      </c>
    </row>
    <row r="19" spans="1:8" s="59" customFormat="1" ht="25.5" x14ac:dyDescent="0.25">
      <c r="A19" s="136" t="s">
        <v>158</v>
      </c>
      <c r="B19" s="137" t="s">
        <v>143</v>
      </c>
      <c r="C19" s="138" t="s">
        <v>106</v>
      </c>
      <c r="D19" s="139" t="s">
        <v>213</v>
      </c>
      <c r="E19" s="140" t="s">
        <v>621</v>
      </c>
    </row>
    <row r="20" spans="1:8" s="59" customFormat="1" x14ac:dyDescent="0.25">
      <c r="A20" s="136" t="s">
        <v>161</v>
      </c>
      <c r="B20" s="137" t="s">
        <v>172</v>
      </c>
      <c r="C20" s="138" t="s">
        <v>122</v>
      </c>
      <c r="D20" s="139" t="s">
        <v>620</v>
      </c>
      <c r="E20" s="140" t="s">
        <v>620</v>
      </c>
    </row>
    <row r="21" spans="1:8" s="1" customFormat="1" ht="15" x14ac:dyDescent="0.25">
      <c r="A21" s="131"/>
      <c r="B21" s="132" t="s">
        <v>222</v>
      </c>
      <c r="C21" s="133"/>
      <c r="D21" s="134"/>
      <c r="E21" s="134"/>
      <c r="F21" s="135"/>
      <c r="G21" s="135"/>
      <c r="H21" s="135"/>
    </row>
    <row r="22" spans="1:8" s="59" customFormat="1" ht="25.5" x14ac:dyDescent="0.25">
      <c r="A22" s="136" t="s">
        <v>164</v>
      </c>
      <c r="B22" s="137" t="s">
        <v>225</v>
      </c>
      <c r="C22" s="138" t="s">
        <v>226</v>
      </c>
      <c r="D22" s="139" t="s">
        <v>170</v>
      </c>
      <c r="E22" s="140" t="s">
        <v>170</v>
      </c>
    </row>
    <row r="23" spans="1:8" s="59" customFormat="1" ht="38.25" x14ac:dyDescent="0.25">
      <c r="A23" s="136" t="s">
        <v>167</v>
      </c>
      <c r="B23" s="137" t="s">
        <v>246</v>
      </c>
      <c r="C23" s="138" t="s">
        <v>122</v>
      </c>
      <c r="D23" s="139" t="s">
        <v>170</v>
      </c>
      <c r="E23" s="140" t="s">
        <v>170</v>
      </c>
    </row>
    <row r="24" spans="1:8" s="59" customFormat="1" ht="25.5" x14ac:dyDescent="0.25">
      <c r="A24" s="136" t="s">
        <v>170</v>
      </c>
      <c r="B24" s="137" t="s">
        <v>125</v>
      </c>
      <c r="C24" s="138" t="s">
        <v>106</v>
      </c>
      <c r="D24" s="139" t="s">
        <v>161</v>
      </c>
      <c r="E24" s="140" t="s">
        <v>622</v>
      </c>
    </row>
    <row r="25" spans="1:8" s="59" customFormat="1" ht="38.25" x14ac:dyDescent="0.25">
      <c r="A25" s="136" t="s">
        <v>182</v>
      </c>
      <c r="B25" s="137" t="s">
        <v>284</v>
      </c>
      <c r="C25" s="138" t="s">
        <v>106</v>
      </c>
      <c r="D25" s="139" t="s">
        <v>182</v>
      </c>
      <c r="E25" s="140" t="s">
        <v>182</v>
      </c>
    </row>
    <row r="26" spans="1:8" s="59" customFormat="1" x14ac:dyDescent="0.25">
      <c r="A26" s="136" t="s">
        <v>187</v>
      </c>
      <c r="B26" s="137" t="s">
        <v>172</v>
      </c>
      <c r="C26" s="138" t="s">
        <v>122</v>
      </c>
      <c r="D26" s="139" t="s">
        <v>170</v>
      </c>
      <c r="E26" s="140" t="s">
        <v>170</v>
      </c>
    </row>
    <row r="27" spans="1:8" s="1" customFormat="1" ht="15" x14ac:dyDescent="0.25">
      <c r="A27" s="131"/>
      <c r="B27" s="132" t="s">
        <v>311</v>
      </c>
      <c r="C27" s="133"/>
      <c r="D27" s="134"/>
      <c r="E27" s="134"/>
      <c r="F27" s="135"/>
      <c r="G27" s="135"/>
      <c r="H27" s="135"/>
    </row>
    <row r="28" spans="1:8" s="59" customFormat="1" ht="25.5" x14ac:dyDescent="0.25">
      <c r="A28" s="136" t="s">
        <v>206</v>
      </c>
      <c r="B28" s="137" t="s">
        <v>55</v>
      </c>
      <c r="C28" s="138" t="s">
        <v>56</v>
      </c>
      <c r="D28" s="139" t="s">
        <v>152</v>
      </c>
      <c r="E28" s="140" t="s">
        <v>152</v>
      </c>
    </row>
    <row r="29" spans="1:8" s="59" customFormat="1" ht="25.5" x14ac:dyDescent="0.25">
      <c r="A29" s="136" t="s">
        <v>213</v>
      </c>
      <c r="B29" s="137" t="s">
        <v>69</v>
      </c>
      <c r="C29" s="138" t="s">
        <v>70</v>
      </c>
      <c r="D29" s="139" t="s">
        <v>152</v>
      </c>
      <c r="E29" s="140" t="s">
        <v>152</v>
      </c>
    </row>
    <row r="30" spans="1:8" s="59" customFormat="1" ht="25.5" x14ac:dyDescent="0.25">
      <c r="A30" s="136" t="s">
        <v>214</v>
      </c>
      <c r="B30" s="137" t="s">
        <v>143</v>
      </c>
      <c r="C30" s="138" t="s">
        <v>106</v>
      </c>
      <c r="D30" s="139" t="s">
        <v>67</v>
      </c>
      <c r="E30" s="140" t="s">
        <v>67</v>
      </c>
    </row>
    <row r="31" spans="1:8" s="1" customFormat="1" ht="15" x14ac:dyDescent="0.25">
      <c r="A31" s="131"/>
      <c r="B31" s="132" t="s">
        <v>345</v>
      </c>
      <c r="C31" s="133"/>
      <c r="D31" s="134"/>
      <c r="E31" s="134"/>
      <c r="F31" s="135"/>
      <c r="G31" s="135"/>
      <c r="H31" s="135"/>
    </row>
    <row r="32" spans="1:8" s="59" customFormat="1" ht="25.5" x14ac:dyDescent="0.25">
      <c r="A32" s="136" t="s">
        <v>215</v>
      </c>
      <c r="B32" s="137" t="s">
        <v>55</v>
      </c>
      <c r="C32" s="138" t="s">
        <v>56</v>
      </c>
      <c r="D32" s="139" t="s">
        <v>138</v>
      </c>
      <c r="E32" s="140" t="s">
        <v>138</v>
      </c>
    </row>
    <row r="33" spans="1:8" s="59" customFormat="1" ht="25.5" x14ac:dyDescent="0.25">
      <c r="A33" s="136" t="s">
        <v>216</v>
      </c>
      <c r="B33" s="137" t="s">
        <v>69</v>
      </c>
      <c r="C33" s="138" t="s">
        <v>70</v>
      </c>
      <c r="D33" s="139" t="s">
        <v>138</v>
      </c>
      <c r="E33" s="140" t="s">
        <v>138</v>
      </c>
    </row>
    <row r="34" spans="1:8" s="1" customFormat="1" ht="15" x14ac:dyDescent="0.25">
      <c r="A34" s="131"/>
      <c r="B34" s="132" t="s">
        <v>370</v>
      </c>
      <c r="C34" s="133"/>
      <c r="D34" s="134"/>
      <c r="E34" s="134"/>
      <c r="F34" s="135"/>
      <c r="G34" s="135"/>
      <c r="H34" s="135"/>
    </row>
    <row r="35" spans="1:8" s="59" customFormat="1" ht="25.5" x14ac:dyDescent="0.25">
      <c r="A35" s="136" t="s">
        <v>217</v>
      </c>
      <c r="B35" s="137" t="s">
        <v>55</v>
      </c>
      <c r="C35" s="138" t="s">
        <v>56</v>
      </c>
      <c r="D35" s="139" t="s">
        <v>164</v>
      </c>
      <c r="E35" s="140" t="s">
        <v>164</v>
      </c>
    </row>
    <row r="36" spans="1:8" s="59" customFormat="1" ht="25.5" x14ac:dyDescent="0.25">
      <c r="A36" s="136" t="s">
        <v>223</v>
      </c>
      <c r="B36" s="137" t="s">
        <v>69</v>
      </c>
      <c r="C36" s="138" t="s">
        <v>70</v>
      </c>
      <c r="D36" s="139" t="s">
        <v>164</v>
      </c>
      <c r="E36" s="140" t="s">
        <v>164</v>
      </c>
    </row>
    <row r="37" spans="1:8" s="59" customFormat="1" ht="25.5" x14ac:dyDescent="0.25">
      <c r="A37" s="136" t="s">
        <v>244</v>
      </c>
      <c r="B37" s="137" t="s">
        <v>143</v>
      </c>
      <c r="C37" s="138" t="s">
        <v>106</v>
      </c>
      <c r="D37" s="139" t="s">
        <v>138</v>
      </c>
      <c r="E37" s="140" t="s">
        <v>623</v>
      </c>
    </row>
    <row r="38" spans="1:8" s="1" customFormat="1" ht="15" x14ac:dyDescent="0.25">
      <c r="A38" s="131"/>
      <c r="B38" s="132" t="s">
        <v>406</v>
      </c>
      <c r="C38" s="133"/>
      <c r="D38" s="134"/>
      <c r="E38" s="134"/>
      <c r="F38" s="135"/>
      <c r="G38" s="135"/>
      <c r="H38" s="135"/>
    </row>
    <row r="39" spans="1:8" s="59" customFormat="1" ht="25.5" x14ac:dyDescent="0.25">
      <c r="A39" s="136" t="s">
        <v>266</v>
      </c>
      <c r="B39" s="137" t="s">
        <v>409</v>
      </c>
      <c r="C39" s="138" t="s">
        <v>226</v>
      </c>
      <c r="D39" s="139" t="s">
        <v>624</v>
      </c>
      <c r="E39" s="140" t="s">
        <v>624</v>
      </c>
    </row>
    <row r="40" spans="1:8" s="59" customFormat="1" ht="25.5" x14ac:dyDescent="0.25">
      <c r="A40" s="136" t="s">
        <v>273</v>
      </c>
      <c r="B40" s="137" t="s">
        <v>69</v>
      </c>
      <c r="C40" s="138" t="s">
        <v>70</v>
      </c>
      <c r="D40" s="139" t="s">
        <v>624</v>
      </c>
      <c r="E40" s="140" t="s">
        <v>624</v>
      </c>
    </row>
    <row r="41" spans="1:8" s="59" customFormat="1" ht="25.5" x14ac:dyDescent="0.25">
      <c r="A41" s="136" t="s">
        <v>276</v>
      </c>
      <c r="B41" s="137" t="s">
        <v>143</v>
      </c>
      <c r="C41" s="138" t="s">
        <v>106</v>
      </c>
      <c r="D41" s="139" t="s">
        <v>187</v>
      </c>
      <c r="E41" s="140" t="s">
        <v>625</v>
      </c>
    </row>
    <row r="42" spans="1:8" s="59" customFormat="1" ht="25.5" x14ac:dyDescent="0.25">
      <c r="A42" s="136" t="s">
        <v>279</v>
      </c>
      <c r="B42" s="137" t="s">
        <v>125</v>
      </c>
      <c r="C42" s="138" t="s">
        <v>106</v>
      </c>
      <c r="D42" s="139" t="s">
        <v>67</v>
      </c>
      <c r="E42" s="140" t="s">
        <v>67</v>
      </c>
    </row>
    <row r="43" spans="1:8" s="59" customFormat="1" x14ac:dyDescent="0.25">
      <c r="A43" s="136" t="s">
        <v>282</v>
      </c>
      <c r="B43" s="137" t="s">
        <v>172</v>
      </c>
      <c r="C43" s="138" t="s">
        <v>122</v>
      </c>
      <c r="D43" s="139" t="s">
        <v>67</v>
      </c>
      <c r="E43" s="140" t="s">
        <v>67</v>
      </c>
    </row>
    <row r="44" spans="1:8" s="59" customFormat="1" ht="25.5" x14ac:dyDescent="0.25">
      <c r="A44" s="136" t="s">
        <v>302</v>
      </c>
      <c r="B44" s="137" t="s">
        <v>466</v>
      </c>
      <c r="C44" s="138" t="s">
        <v>122</v>
      </c>
      <c r="D44" s="139" t="s">
        <v>437</v>
      </c>
      <c r="E44" s="140" t="s">
        <v>437</v>
      </c>
    </row>
    <row r="45" spans="1:8" s="59" customFormat="1" ht="51" x14ac:dyDescent="0.25">
      <c r="A45" s="136" t="s">
        <v>305</v>
      </c>
      <c r="B45" s="137" t="s">
        <v>479</v>
      </c>
      <c r="C45" s="138" t="s">
        <v>122</v>
      </c>
      <c r="D45" s="139" t="s">
        <v>626</v>
      </c>
      <c r="E45" s="140" t="s">
        <v>626</v>
      </c>
    </row>
    <row r="46" spans="1:8" s="59" customFormat="1" x14ac:dyDescent="0.25">
      <c r="A46" s="136" t="s">
        <v>306</v>
      </c>
      <c r="B46" s="137" t="s">
        <v>486</v>
      </c>
      <c r="C46" s="138" t="s">
        <v>106</v>
      </c>
      <c r="D46" s="139" t="s">
        <v>67</v>
      </c>
      <c r="E46" s="140" t="s">
        <v>67</v>
      </c>
    </row>
    <row r="47" spans="1:8" s="59" customFormat="1" x14ac:dyDescent="0.25">
      <c r="A47" s="136" t="s">
        <v>312</v>
      </c>
      <c r="B47" s="137" t="s">
        <v>504</v>
      </c>
      <c r="C47" s="138" t="s">
        <v>106</v>
      </c>
      <c r="D47" s="139" t="s">
        <v>67</v>
      </c>
      <c r="E47" s="140" t="s">
        <v>67</v>
      </c>
    </row>
    <row r="48" spans="1:8" s="59" customFormat="1" ht="25.5" x14ac:dyDescent="0.25">
      <c r="A48" s="136" t="s">
        <v>317</v>
      </c>
      <c r="B48" s="137" t="s">
        <v>521</v>
      </c>
      <c r="C48" s="138" t="s">
        <v>102</v>
      </c>
      <c r="D48" s="139" t="s">
        <v>627</v>
      </c>
      <c r="E48" s="140" t="s">
        <v>628</v>
      </c>
    </row>
    <row r="49" spans="1:5" s="59" customFormat="1" ht="25.5" x14ac:dyDescent="0.25">
      <c r="A49" s="136" t="s">
        <v>336</v>
      </c>
      <c r="B49" s="137" t="s">
        <v>541</v>
      </c>
      <c r="C49" s="138" t="s">
        <v>106</v>
      </c>
      <c r="D49" s="139" t="s">
        <v>67</v>
      </c>
      <c r="E49" s="140" t="s">
        <v>67</v>
      </c>
    </row>
    <row r="50" spans="1:5" s="59" customFormat="1" ht="15.75" x14ac:dyDescent="0.25">
      <c r="A50" s="136" t="s">
        <v>343</v>
      </c>
      <c r="B50" s="137" t="s">
        <v>552</v>
      </c>
      <c r="C50" s="138" t="s">
        <v>553</v>
      </c>
      <c r="D50" s="139" t="s">
        <v>629</v>
      </c>
      <c r="E50" s="140" t="s">
        <v>629</v>
      </c>
    </row>
    <row r="51" spans="1:5" s="1" customFormat="1" ht="2.1" customHeight="1" x14ac:dyDescent="0.25">
      <c r="A51" s="279"/>
      <c r="B51" s="280"/>
      <c r="C51" s="280"/>
      <c r="D51" s="280"/>
      <c r="E51" s="281"/>
    </row>
  </sheetData>
  <mergeCells count="7">
    <mergeCell ref="A51:E51"/>
    <mergeCell ref="B2:D2"/>
    <mergeCell ref="B3:D3"/>
    <mergeCell ref="B4:D4"/>
    <mergeCell ref="B5:E5"/>
    <mergeCell ref="A8:D8"/>
    <mergeCell ref="A9:D9"/>
  </mergeCells>
  <printOptions horizontalCentered="1"/>
  <pageMargins left="0.39" right="0.39" top="0.59" bottom="0.59" header="0.39" footer="0.39"/>
  <pageSetup paperSize="9" fitToHeight="10000" orientation="landscape" verticalDpi="300" r:id="rId1"/>
  <headerFooter>
    <oddHeader>&amp;L&amp;9Программный комплекс АВС (редакция 2024.8)&amp;C&amp;P&amp;R16100</oddHeader>
    <oddFooter>&amp;CСтраниц -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"/>
  <sheetViews>
    <sheetView workbookViewId="0">
      <selection activeCell="F17" sqref="F17"/>
    </sheetView>
  </sheetViews>
  <sheetFormatPr defaultRowHeight="15" x14ac:dyDescent="0.25"/>
  <sheetData>
    <row r="1" spans="1:1" x14ac:dyDescent="0.25">
      <c r="A1" t="s">
        <v>723</v>
      </c>
    </row>
    <row r="2" spans="1:1" x14ac:dyDescent="0.25">
      <c r="A2" t="s">
        <v>724</v>
      </c>
    </row>
    <row r="3" spans="1:1" x14ac:dyDescent="0.25">
      <c r="A3" t="s">
        <v>725</v>
      </c>
    </row>
    <row r="4" spans="1:1" x14ac:dyDescent="0.25">
      <c r="A4" t="s">
        <v>726</v>
      </c>
    </row>
    <row r="5" spans="1:1" x14ac:dyDescent="0.25">
      <c r="A5" t="s">
        <v>727</v>
      </c>
    </row>
    <row r="6" spans="1:1" x14ac:dyDescent="0.25">
      <c r="A6" t="s">
        <v>728</v>
      </c>
    </row>
    <row r="7" spans="1:1" x14ac:dyDescent="0.25">
      <c r="A7" t="s">
        <v>729</v>
      </c>
    </row>
    <row r="8" spans="1:1" x14ac:dyDescent="0.25">
      <c r="A8" t="s">
        <v>730</v>
      </c>
    </row>
    <row r="9" spans="1:1" x14ac:dyDescent="0.25">
      <c r="A9" t="s">
        <v>731</v>
      </c>
    </row>
    <row r="10" spans="1:1" x14ac:dyDescent="0.25">
      <c r="A10" t="s">
        <v>732</v>
      </c>
    </row>
    <row r="11" spans="1:1" x14ac:dyDescent="0.25">
      <c r="A11" t="s">
        <v>733</v>
      </c>
    </row>
    <row r="12" spans="1:1" x14ac:dyDescent="0.25">
      <c r="A12" t="s">
        <v>734</v>
      </c>
    </row>
    <row r="13" spans="1:1" x14ac:dyDescent="0.25">
      <c r="A13" t="s">
        <v>735</v>
      </c>
    </row>
    <row r="14" spans="1:1" x14ac:dyDescent="0.25">
      <c r="A14" t="s">
        <v>736</v>
      </c>
    </row>
    <row r="15" spans="1:1" x14ac:dyDescent="0.25">
      <c r="A15" t="s">
        <v>737</v>
      </c>
    </row>
    <row r="16" spans="1:1" x14ac:dyDescent="0.25">
      <c r="A16" t="s">
        <v>738</v>
      </c>
    </row>
    <row r="17" spans="1:1" x14ac:dyDescent="0.25">
      <c r="A17" t="s">
        <v>739</v>
      </c>
    </row>
    <row r="18" spans="1:1" x14ac:dyDescent="0.25">
      <c r="A18" t="s">
        <v>740</v>
      </c>
    </row>
    <row r="19" spans="1:1" x14ac:dyDescent="0.25">
      <c r="A19" t="s">
        <v>741</v>
      </c>
    </row>
    <row r="20" spans="1:1" x14ac:dyDescent="0.25">
      <c r="A20" t="s">
        <v>742</v>
      </c>
    </row>
    <row r="21" spans="1:1" x14ac:dyDescent="0.25">
      <c r="A21" t="s">
        <v>743</v>
      </c>
    </row>
    <row r="22" spans="1:1" x14ac:dyDescent="0.25">
      <c r="A22" t="s">
        <v>744</v>
      </c>
    </row>
    <row r="23" spans="1:1" x14ac:dyDescent="0.25">
      <c r="A23" t="s">
        <v>745</v>
      </c>
    </row>
    <row r="24" spans="1:1" x14ac:dyDescent="0.25">
      <c r="A24" t="s">
        <v>735</v>
      </c>
    </row>
    <row r="25" spans="1:1" x14ac:dyDescent="0.25">
      <c r="A25" t="s">
        <v>746</v>
      </c>
    </row>
    <row r="26" spans="1:1" x14ac:dyDescent="0.25">
      <c r="A26" t="s">
        <v>739</v>
      </c>
    </row>
    <row r="27" spans="1:1" x14ac:dyDescent="0.25">
      <c r="A27" t="s">
        <v>747</v>
      </c>
    </row>
    <row r="28" spans="1:1" x14ac:dyDescent="0.25">
      <c r="A28" t="s">
        <v>748</v>
      </c>
    </row>
    <row r="29" spans="1:1" x14ac:dyDescent="0.25">
      <c r="A29" t="s">
        <v>749</v>
      </c>
    </row>
    <row r="30" spans="1:1" x14ac:dyDescent="0.25">
      <c r="A30" t="s">
        <v>750</v>
      </c>
    </row>
    <row r="31" spans="1:1" x14ac:dyDescent="0.25">
      <c r="A31" t="s">
        <v>751</v>
      </c>
    </row>
    <row r="32" spans="1:1" x14ac:dyDescent="0.25">
      <c r="A32" t="s">
        <v>752</v>
      </c>
    </row>
    <row r="33" spans="1:1" x14ac:dyDescent="0.25">
      <c r="A33" t="s">
        <v>753</v>
      </c>
    </row>
    <row r="34" spans="1:1" x14ac:dyDescent="0.25">
      <c r="A34" t="s">
        <v>754</v>
      </c>
    </row>
    <row r="35" spans="1:1" x14ac:dyDescent="0.25">
      <c r="A35" t="s">
        <v>755</v>
      </c>
    </row>
    <row r="36" spans="1:1" x14ac:dyDescent="0.25">
      <c r="A36" t="s">
        <v>756</v>
      </c>
    </row>
    <row r="37" spans="1:1" x14ac:dyDescent="0.25">
      <c r="A37" t="s">
        <v>757</v>
      </c>
    </row>
    <row r="38" spans="1:1" x14ac:dyDescent="0.25">
      <c r="A38" t="s">
        <v>758</v>
      </c>
    </row>
    <row r="39" spans="1:1" x14ac:dyDescent="0.25">
      <c r="A39" t="s">
        <v>759</v>
      </c>
    </row>
    <row r="40" spans="1:1" x14ac:dyDescent="0.25">
      <c r="A40" t="s">
        <v>760</v>
      </c>
    </row>
    <row r="41" spans="1:1" x14ac:dyDescent="0.25">
      <c r="A41" t="s">
        <v>761</v>
      </c>
    </row>
    <row r="42" spans="1:1" x14ac:dyDescent="0.25">
      <c r="A42" t="s">
        <v>762</v>
      </c>
    </row>
    <row r="43" spans="1:1" x14ac:dyDescent="0.25">
      <c r="A43" t="s">
        <v>763</v>
      </c>
    </row>
    <row r="44" spans="1:1" x14ac:dyDescent="0.25">
      <c r="A44" t="s">
        <v>764</v>
      </c>
    </row>
    <row r="45" spans="1:1" x14ac:dyDescent="0.25">
      <c r="A45" t="s">
        <v>765</v>
      </c>
    </row>
    <row r="46" spans="1:1" x14ac:dyDescent="0.25">
      <c r="A46" t="s">
        <v>766</v>
      </c>
    </row>
    <row r="47" spans="1:1" x14ac:dyDescent="0.25">
      <c r="A47" t="s">
        <v>767</v>
      </c>
    </row>
    <row r="48" spans="1:1" x14ac:dyDescent="0.25">
      <c r="A48" t="s">
        <v>768</v>
      </c>
    </row>
    <row r="49" spans="1:1" x14ac:dyDescent="0.25">
      <c r="A49" t="s">
        <v>769</v>
      </c>
    </row>
    <row r="50" spans="1:1" x14ac:dyDescent="0.25">
      <c r="A50" t="s">
        <v>770</v>
      </c>
    </row>
    <row r="51" spans="1:1" x14ac:dyDescent="0.25">
      <c r="A51" t="s">
        <v>771</v>
      </c>
    </row>
    <row r="52" spans="1:1" x14ac:dyDescent="0.25">
      <c r="A52" t="s">
        <v>772</v>
      </c>
    </row>
    <row r="53" spans="1:1" x14ac:dyDescent="0.25">
      <c r="A53" t="s">
        <v>773</v>
      </c>
    </row>
    <row r="54" spans="1:1" x14ac:dyDescent="0.25">
      <c r="A54" t="s">
        <v>764</v>
      </c>
    </row>
    <row r="55" spans="1:1" x14ac:dyDescent="0.25">
      <c r="A55" t="s">
        <v>739</v>
      </c>
    </row>
    <row r="56" spans="1:1" x14ac:dyDescent="0.25">
      <c r="A56" t="s">
        <v>774</v>
      </c>
    </row>
    <row r="57" spans="1:1" x14ac:dyDescent="0.25">
      <c r="A57" t="s">
        <v>775</v>
      </c>
    </row>
    <row r="58" spans="1:1" x14ac:dyDescent="0.25">
      <c r="A58" t="s">
        <v>776</v>
      </c>
    </row>
    <row r="59" spans="1:1" x14ac:dyDescent="0.25">
      <c r="A59" t="s">
        <v>777</v>
      </c>
    </row>
    <row r="60" spans="1:1" x14ac:dyDescent="0.25">
      <c r="A60" t="s">
        <v>778</v>
      </c>
    </row>
    <row r="61" spans="1:1" x14ac:dyDescent="0.25">
      <c r="A61" t="s">
        <v>779</v>
      </c>
    </row>
    <row r="62" spans="1:1" x14ac:dyDescent="0.25">
      <c r="A62" t="s">
        <v>780</v>
      </c>
    </row>
    <row r="63" spans="1:1" x14ac:dyDescent="0.25">
      <c r="A63" t="s">
        <v>733</v>
      </c>
    </row>
    <row r="64" spans="1:1" x14ac:dyDescent="0.25">
      <c r="A64" t="s">
        <v>781</v>
      </c>
    </row>
    <row r="65" spans="1:1" x14ac:dyDescent="0.25">
      <c r="A65" t="s">
        <v>739</v>
      </c>
    </row>
    <row r="66" spans="1:1" x14ac:dyDescent="0.25">
      <c r="A66" t="s">
        <v>782</v>
      </c>
    </row>
    <row r="67" spans="1:1" x14ac:dyDescent="0.25">
      <c r="A67" t="s">
        <v>783</v>
      </c>
    </row>
    <row r="68" spans="1:1" x14ac:dyDescent="0.25">
      <c r="A68" t="s">
        <v>784</v>
      </c>
    </row>
    <row r="69" spans="1:1" x14ac:dyDescent="0.25">
      <c r="A69" t="s">
        <v>785</v>
      </c>
    </row>
    <row r="70" spans="1:1" x14ac:dyDescent="0.25">
      <c r="A70" t="s">
        <v>786</v>
      </c>
    </row>
    <row r="71" spans="1:1" x14ac:dyDescent="0.25">
      <c r="A71" t="s">
        <v>787</v>
      </c>
    </row>
    <row r="72" spans="1:1" x14ac:dyDescent="0.25">
      <c r="A72" t="s">
        <v>788</v>
      </c>
    </row>
    <row r="73" spans="1:1" x14ac:dyDescent="0.25">
      <c r="A73" t="s">
        <v>789</v>
      </c>
    </row>
    <row r="74" spans="1:1" x14ac:dyDescent="0.25">
      <c r="A74" t="s">
        <v>790</v>
      </c>
    </row>
    <row r="75" spans="1:1" x14ac:dyDescent="0.25">
      <c r="A75" t="s">
        <v>791</v>
      </c>
    </row>
    <row r="76" spans="1:1" x14ac:dyDescent="0.25">
      <c r="A76" t="s">
        <v>792</v>
      </c>
    </row>
    <row r="77" spans="1:1" x14ac:dyDescent="0.25">
      <c r="A77" t="s">
        <v>793</v>
      </c>
    </row>
    <row r="78" spans="1:1" x14ac:dyDescent="0.25">
      <c r="A78" t="s">
        <v>794</v>
      </c>
    </row>
    <row r="79" spans="1:1" x14ac:dyDescent="0.25">
      <c r="A79" t="s">
        <v>795</v>
      </c>
    </row>
    <row r="80" spans="1:1" x14ac:dyDescent="0.25">
      <c r="A80" t="s">
        <v>796</v>
      </c>
    </row>
    <row r="81" spans="1:1" x14ac:dyDescent="0.25">
      <c r="A81" t="s">
        <v>797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..._ССР (2)</vt:lpstr>
      <vt:lpstr>16100_Q9</vt:lpstr>
      <vt:lpstr>ra_abc4</vt:lpstr>
      <vt:lpstr>16100_QМ</vt:lpstr>
      <vt:lpstr>16100_ДВ</vt:lpstr>
      <vt:lpstr>ИД</vt:lpstr>
      <vt:lpstr>'16100_Q9'!Заголовки_для_печати</vt:lpstr>
      <vt:lpstr>'16100_QМ'!Заголовки_для_печати</vt:lpstr>
      <vt:lpstr>'16100_ДВ'!Заголовки_для_печати</vt:lpstr>
      <vt:lpstr>ra_abc4!Заголовки_для_печати</vt:lpstr>
      <vt:lpstr>'..._ССР (2)'!Область_печати</vt:lpstr>
      <vt:lpstr>'16100_QМ'!Область_печати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Кенжебаева Зарина Абдикаримкызы</dc:creator>
  <cp:lastModifiedBy>Elvira</cp:lastModifiedBy>
  <cp:lastPrinted>2024-09-19T11:54:08Z</cp:lastPrinted>
  <dcterms:created xsi:type="dcterms:W3CDTF">2024-09-16T06:54:22Z</dcterms:created>
  <dcterms:modified xsi:type="dcterms:W3CDTF">2024-09-19T11:54:20Z</dcterms:modified>
</cp:coreProperties>
</file>